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<sst xmlns="http://schemas.openxmlformats.org/spreadsheetml/2006/main" count="221" uniqueCount="129">
  <si>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</si>
  <si>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</si>
  <si>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</si>
  <si>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</si>
  <si>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</si>
  <si>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</si>
  <si>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</si>
  <si>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</si>
  <si>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</si>
  <si>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</si>
  <si>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</si>
  <si>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</si>
  <si>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</si>
  <si>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</si>
  <si>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</si>
  <si>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</si>
  <si>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</si>
  <si>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</si>
  <si>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</si>
  <si>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</si>
  <si>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</si>
  <si>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</si>
  <si>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</si>
  <si>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</si>
  <si>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</si>
  <si>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</si>
  <si>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</si>
  <si>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</si>
  <si>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</si>
  <si>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</si>
  <si>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</si>
  <si>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</si>
  <si>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</si>
  <si>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</si>
  <si>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</si>
  <si>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</si>
  <si>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</si>
  <si>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</si>
  <si>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</si>
  <si>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</si>
  <si>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</si>
  <si>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</si>
  <si>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</si>
  <si>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</si>
  <si>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</si>
  <si>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</si>
  <si>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</si>
  <si>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</si>
  <si>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</si>
  <si>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</si>
  <si>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</si>
  <si>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</si>
  <si>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</si>
  <si>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</si>
  <si>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</si>
  <si>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</si>
  <si>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</si>
  <si>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</si>
  <si>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</si>
  <si>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</si>
  <si>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</si>
  <si>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</si>
  <si>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</si>
  <si>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</si>
  <si>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</si>
  <si>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</si>
  <si>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</si>
  <si>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</si>
  <si>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</si>
  <si>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</si>
  <si>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</si>
  <si>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</si>
  <si>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</si>
  <si>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</si>
  <si>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</si>
  <si>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</si>
  <si>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</si>
  <si>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</si>
  <si>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</si>
  <si>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подгруппа В</t>
  </si>
  <si>
    <t>подгруппа А</t>
  </si>
  <si>
    <t>2 КРУГ</t>
  </si>
  <si>
    <t>ФОГОЛЕВ Александр Андреевич</t>
  </si>
  <si>
    <t>08.05.1997, 1р</t>
  </si>
  <si>
    <t>ПФО, Нижегородская обл., Н. Новгород, Пр</t>
  </si>
  <si>
    <t>Симанов МВ, Гаврилов АЕ</t>
  </si>
  <si>
    <t>АЧМИЗОВ Азамат Русланович</t>
  </si>
  <si>
    <t>25.02.1997, 2р</t>
  </si>
  <si>
    <t>ЮФО, Краснодарский, Туапсинский, ОФСК</t>
  </si>
  <si>
    <t>Шхалахов ЗМ</t>
  </si>
  <si>
    <t>ИЛАШ Антон Владимирович</t>
  </si>
  <si>
    <t>05.02.1997, кмс</t>
  </si>
  <si>
    <t>СФО, Красноярский, Лесосибирск, МО</t>
  </si>
  <si>
    <t>Блинов МГ</t>
  </si>
  <si>
    <t>ДАЙНЕКО Евгений Станиславович</t>
  </si>
  <si>
    <t>09.09.1997, 1р</t>
  </si>
  <si>
    <t>СЗФО, Архангельская, МО</t>
  </si>
  <si>
    <t>Субботин СН</t>
  </si>
  <si>
    <t>КУРМАНОВ Тимур Галимжанович</t>
  </si>
  <si>
    <t>12.04.1997, 1р</t>
  </si>
  <si>
    <t>ЦФО, Калужская, Калуга, МО</t>
  </si>
  <si>
    <t>Корнеев ДС</t>
  </si>
  <si>
    <t>НЕСТЕРЕНКО Филипп Валерьевич</t>
  </si>
  <si>
    <t>21.10.1997, 1р.</t>
  </si>
  <si>
    <t>УФО, ХМАО, г.Радужный</t>
  </si>
  <si>
    <t>Агеев О.В.</t>
  </si>
  <si>
    <t>МУХТАРОВ Тамирлан Умарович</t>
  </si>
  <si>
    <t>01.01.1997, кмс</t>
  </si>
  <si>
    <t>СКФО, Чеченская, МО</t>
  </si>
  <si>
    <t>Ахмаров Р., Салатаев Ш.</t>
  </si>
  <si>
    <t>РУСТАМОВ Нурлан Мирзаджан оглы</t>
  </si>
  <si>
    <t>06.02.1997, 1р</t>
  </si>
  <si>
    <t>ДВФО, Приморский, Уссуруйск, РСОО</t>
  </si>
  <si>
    <t>Денисов ВЛ</t>
  </si>
  <si>
    <t>В.к.  55  кг.</t>
  </si>
  <si>
    <t>3 КРУГ</t>
  </si>
  <si>
    <t>СВОБОДЕН</t>
  </si>
  <si>
    <t>2.5</t>
  </si>
  <si>
    <t>св</t>
  </si>
  <si>
    <t>Х</t>
  </si>
  <si>
    <t>3.30</t>
  </si>
  <si>
    <t>Тренер победителя:</t>
  </si>
  <si>
    <t>3.18</t>
  </si>
  <si>
    <t>А2</t>
  </si>
  <si>
    <t>А1</t>
  </si>
  <si>
    <t>2.59</t>
  </si>
  <si>
    <t>В2</t>
  </si>
  <si>
    <t>В1</t>
  </si>
  <si>
    <t>Очки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</si>
</sst>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34" fillId="33" borderId="22" xfId="42" applyFont="1" applyFill="1" applyBorder="1" applyAlignment="1" applyProtection="1">
      <alignment horizontal="center" vertical="center" wrapText="1"/>
      <protection/>
    </xf>
    <xf numFmtId="0" fontId="34" fillId="33" borderId="23" xfId="42" applyFont="1" applyFill="1" applyBorder="1" applyAlignment="1" applyProtection="1">
      <alignment horizontal="center" vertical="center" wrapText="1"/>
      <protection/>
    </xf>
    <xf numFmtId="0" fontId="34" fillId="33" borderId="24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2" xfId="42" applyFont="1" applyFill="1" applyBorder="1" applyAlignment="1" applyProtection="1">
      <alignment horizontal="center" vertical="center"/>
      <protection/>
    </xf>
    <xf numFmtId="0" fontId="27" fillId="34" borderId="23" xfId="42" applyFont="1" applyFill="1" applyBorder="1" applyAlignment="1" applyProtection="1">
      <alignment horizontal="center" vertical="center"/>
      <protection/>
    </xf>
    <xf numFmtId="0" fontId="27" fillId="34" borderId="24" xfId="42" applyFont="1" applyFill="1" applyBorder="1" applyAlignment="1" applyProtection="1">
      <alignment horizontal="center" vertical="center"/>
      <protection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8" fillId="36" borderId="25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5" fillId="37" borderId="22" xfId="42" applyNumberFormat="1" applyFont="1" applyFill="1" applyBorder="1" applyAlignment="1" applyProtection="1">
      <alignment horizontal="center" vertical="center" wrapText="1"/>
      <protection/>
    </xf>
    <xf numFmtId="0" fontId="20" fillId="37" borderId="23" xfId="42" applyNumberFormat="1" applyFont="1" applyFill="1" applyBorder="1" applyAlignment="1" applyProtection="1">
      <alignment horizontal="center" vertical="center" wrapText="1"/>
      <protection/>
    </xf>
    <xf numFmtId="0" fontId="20" fillId="37" borderId="24" xfId="42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Border="1" applyAlignment="1">
      <alignment horizontal="center" vertical="center" textRotation="90" wrapText="1"/>
    </xf>
    <xf numFmtId="0" fontId="22" fillId="0" borderId="54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3" fillId="38" borderId="58" xfId="0" applyFont="1" applyFill="1" applyBorder="1" applyAlignment="1">
      <alignment horizontal="center" vertical="center" wrapText="1"/>
    </xf>
    <xf numFmtId="0" fontId="13" fillId="38" borderId="59" xfId="0" applyFont="1" applyFill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13" fillId="38" borderId="61" xfId="0" applyFont="1" applyFill="1" applyBorder="1" applyAlignment="1">
      <alignment horizontal="center" vertical="center" wrapText="1"/>
    </xf>
    <xf numFmtId="0" fontId="13" fillId="38" borderId="62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3" fillId="35" borderId="53" xfId="0" applyFont="1" applyFill="1" applyBorder="1" applyAlignment="1">
      <alignment horizontal="center" vertical="center" textRotation="90" wrapText="1"/>
    </xf>
    <xf numFmtId="0" fontId="23" fillId="35" borderId="5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26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0" fontId="2" fillId="0" borderId="77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14" fontId="2" fillId="0" borderId="77" xfId="0" applyNumberFormat="1" applyFont="1" applyBorder="1" applyAlignment="1">
      <alignment horizontal="left" vertical="center" wrapText="1"/>
    </xf>
    <xf numFmtId="49" fontId="2" fillId="0" borderId="7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9" borderId="46" xfId="0" applyNumberFormat="1" applyFont="1" applyFill="1" applyBorder="1" applyAlignment="1">
      <alignment horizontal="center" vertical="center" wrapText="1"/>
    </xf>
    <xf numFmtId="49" fontId="6" fillId="39" borderId="42" xfId="0" applyNumberFormat="1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7" borderId="22" xfId="42" applyNumberFormat="1" applyFont="1" applyFill="1" applyBorder="1" applyAlignment="1" applyProtection="1">
      <alignment horizontal="center" vertical="center" wrapText="1"/>
      <protection/>
    </xf>
    <xf numFmtId="0" fontId="16" fillId="37" borderId="23" xfId="42" applyNumberFormat="1" applyFont="1" applyFill="1" applyBorder="1" applyAlignment="1" applyProtection="1">
      <alignment horizontal="center" vertical="center" wrapText="1"/>
      <protection/>
    </xf>
    <xf numFmtId="0" fontId="16" fillId="37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49" fontId="6" fillId="40" borderId="42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49" fontId="6" fillId="41" borderId="42" xfId="0" applyNumberFormat="1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>
      <alignment/>
    </xf>
    <xf numFmtId="0" fontId="2" fillId="2" borderId="3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8</xdr:col>
      <xdr:colOff>514350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75" t="str">
        <f>'[1]реквизиты'!$A$2</f>
        <v>VI ЛЕТНЯЯ СПАРТАКИАДА УЧАЩИХСЯ РОССИИ 2013 года, среди юношей 1997-1998 гг.р.  </v>
      </c>
      <c r="B1" s="76"/>
      <c r="C1" s="76"/>
      <c r="D1" s="76"/>
      <c r="E1" s="76"/>
      <c r="F1" s="76"/>
      <c r="G1" s="76"/>
      <c r="H1" s="77"/>
    </row>
    <row r="2" spans="1:8" ht="17.25" customHeight="1">
      <c r="A2" s="78" t="str">
        <f>'[1]реквизиты'!$A$3</f>
        <v>24-27 июля 2013 г.  г. Пенза</v>
      </c>
      <c r="B2" s="78"/>
      <c r="C2" s="78"/>
      <c r="D2" s="78"/>
      <c r="E2" s="78"/>
      <c r="F2" s="78"/>
      <c r="G2" s="78"/>
      <c r="H2" s="78"/>
    </row>
    <row r="3" spans="1:8" ht="18.75" thickBot="1">
      <c r="A3" s="79" t="s">
        <v>72</v>
      </c>
      <c r="B3" s="79"/>
      <c r="C3" s="79"/>
      <c r="D3" s="79"/>
      <c r="E3" s="79"/>
      <c r="F3" s="79"/>
      <c r="G3" s="79"/>
      <c r="H3" s="79"/>
    </row>
    <row r="4" spans="2:8" ht="18.75" thickBot="1">
      <c r="B4" s="54"/>
      <c r="C4" s="55"/>
      <c r="D4" s="80" t="str">
        <f>'пр.взв'!D4</f>
        <v>В.к.  55  кг.</v>
      </c>
      <c r="E4" s="81"/>
      <c r="F4" s="82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3" t="s">
        <v>73</v>
      </c>
      <c r="B6" s="72" t="str">
        <f>VLOOKUP(J6,'пр.взв'!B7:G86,2,FALSE)</f>
        <v>АЧМИЗОВ Азамат Русланович</v>
      </c>
      <c r="C6" s="72"/>
      <c r="D6" s="72"/>
      <c r="E6" s="72"/>
      <c r="F6" s="72"/>
      <c r="G6" s="72"/>
      <c r="H6" s="74" t="str">
        <f>'ит.пр'!D6</f>
        <v>25.02.1997, 2р</v>
      </c>
      <c r="I6" s="55"/>
      <c r="J6" s="56">
        <f>'ит.пр'!B6</f>
        <v>8</v>
      </c>
    </row>
    <row r="7" spans="1:10" ht="18">
      <c r="A7" s="84"/>
      <c r="B7" s="73"/>
      <c r="C7" s="73"/>
      <c r="D7" s="73"/>
      <c r="E7" s="73"/>
      <c r="F7" s="73"/>
      <c r="G7" s="73"/>
      <c r="H7" s="69"/>
      <c r="I7" s="55"/>
      <c r="J7" s="56"/>
    </row>
    <row r="8" spans="1:10" ht="18">
      <c r="A8" s="84"/>
      <c r="B8" s="68" t="str">
        <f>'ит.пр'!E6</f>
        <v>ЮФО, Краснодарский, Туапсинский, ОФСК</v>
      </c>
      <c r="C8" s="68"/>
      <c r="D8" s="68"/>
      <c r="E8" s="68"/>
      <c r="F8" s="68"/>
      <c r="G8" s="68"/>
      <c r="H8" s="69"/>
      <c r="I8" s="55"/>
      <c r="J8" s="56"/>
    </row>
    <row r="9" spans="1:10" ht="18.75" thickBot="1">
      <c r="A9" s="85"/>
      <c r="B9" s="70"/>
      <c r="C9" s="70"/>
      <c r="D9" s="70"/>
      <c r="E9" s="70"/>
      <c r="F9" s="70"/>
      <c r="G9" s="70"/>
      <c r="H9" s="71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92" t="s">
        <v>74</v>
      </c>
      <c r="B11" s="72" t="str">
        <f>VLOOKUP(J11,'пр.взв'!B2:G91,2,FALSE)</f>
        <v>ФОГОЛЕВ Александр Андреевич</v>
      </c>
      <c r="C11" s="72"/>
      <c r="D11" s="72"/>
      <c r="E11" s="72"/>
      <c r="F11" s="72"/>
      <c r="G11" s="72"/>
      <c r="H11" s="74" t="str">
        <f>'ит.пр'!D8</f>
        <v>08.05.1997, 1р</v>
      </c>
      <c r="I11" s="55"/>
      <c r="J11" s="56">
        <f>'ит.пр'!B8</f>
        <v>7</v>
      </c>
    </row>
    <row r="12" spans="1:10" ht="18" customHeight="1">
      <c r="A12" s="93"/>
      <c r="B12" s="73"/>
      <c r="C12" s="73"/>
      <c r="D12" s="73"/>
      <c r="E12" s="73"/>
      <c r="F12" s="73"/>
      <c r="G12" s="73"/>
      <c r="H12" s="69"/>
      <c r="I12" s="55"/>
      <c r="J12" s="56"/>
    </row>
    <row r="13" spans="1:10" ht="18">
      <c r="A13" s="93"/>
      <c r="B13" s="68" t="str">
        <f>'ит.пр'!E8</f>
        <v>ПФО, Нижегородская обл., Н. Новгород, Пр</v>
      </c>
      <c r="C13" s="68"/>
      <c r="D13" s="68"/>
      <c r="E13" s="68"/>
      <c r="F13" s="68"/>
      <c r="G13" s="68"/>
      <c r="H13" s="69"/>
      <c r="I13" s="55"/>
      <c r="J13" s="56"/>
    </row>
    <row r="14" spans="1:10" ht="18.75" thickBot="1">
      <c r="A14" s="94"/>
      <c r="B14" s="70"/>
      <c r="C14" s="70"/>
      <c r="D14" s="70"/>
      <c r="E14" s="70"/>
      <c r="F14" s="70"/>
      <c r="G14" s="70"/>
      <c r="H14" s="71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89" t="s">
        <v>75</v>
      </c>
      <c r="B16" s="72" t="str">
        <f>VLOOKUP(J16,'пр.взв'!B1:G96,2,FALSE)</f>
        <v>ДАЙНЕКО Евгений Станиславович</v>
      </c>
      <c r="C16" s="72"/>
      <c r="D16" s="72"/>
      <c r="E16" s="72"/>
      <c r="F16" s="72"/>
      <c r="G16" s="72"/>
      <c r="H16" s="74" t="str">
        <f>'ит.пр'!D10</f>
        <v>09.09.1997, 1р</v>
      </c>
      <c r="I16" s="55"/>
      <c r="J16" s="56">
        <f>'ит.пр'!B10</f>
        <v>1</v>
      </c>
    </row>
    <row r="17" spans="1:10" ht="18" customHeight="1">
      <c r="A17" s="90"/>
      <c r="B17" s="73"/>
      <c r="C17" s="73"/>
      <c r="D17" s="73"/>
      <c r="E17" s="73"/>
      <c r="F17" s="73"/>
      <c r="G17" s="73"/>
      <c r="H17" s="69"/>
      <c r="I17" s="55"/>
      <c r="J17" s="56"/>
    </row>
    <row r="18" spans="1:10" ht="18">
      <c r="A18" s="90"/>
      <c r="B18" s="68" t="str">
        <f>'ит.пр'!E10</f>
        <v>СЗФО, Архангельская, МО</v>
      </c>
      <c r="C18" s="68"/>
      <c r="D18" s="68"/>
      <c r="E18" s="68"/>
      <c r="F18" s="68"/>
      <c r="G18" s="68"/>
      <c r="H18" s="69"/>
      <c r="I18" s="55"/>
      <c r="J18" s="56"/>
    </row>
    <row r="19" spans="1:10" ht="18.75" thickBot="1">
      <c r="A19" s="91"/>
      <c r="B19" s="70"/>
      <c r="C19" s="70"/>
      <c r="D19" s="70"/>
      <c r="E19" s="70"/>
      <c r="F19" s="70"/>
      <c r="G19" s="70"/>
      <c r="H19" s="71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89" t="s">
        <v>75</v>
      </c>
      <c r="B21" s="72" t="str">
        <f>VLOOKUP(J21,'пр.взв'!B2:G101,2,FALSE)</f>
        <v>НЕСТЕРЕНКО Филипп Валерьевич</v>
      </c>
      <c r="C21" s="72"/>
      <c r="D21" s="72"/>
      <c r="E21" s="72"/>
      <c r="F21" s="72"/>
      <c r="G21" s="72"/>
      <c r="H21" s="74" t="str">
        <f>'ит.пр'!D12</f>
        <v>21.10.1997, 1р.</v>
      </c>
      <c r="I21" s="55"/>
      <c r="J21" s="56">
        <f>'ит.пр'!B12</f>
        <v>2</v>
      </c>
    </row>
    <row r="22" spans="1:10" ht="18" customHeight="1">
      <c r="A22" s="90"/>
      <c r="B22" s="73"/>
      <c r="C22" s="73"/>
      <c r="D22" s="73"/>
      <c r="E22" s="73"/>
      <c r="F22" s="73"/>
      <c r="G22" s="73"/>
      <c r="H22" s="69"/>
      <c r="I22" s="55"/>
      <c r="J22" s="56"/>
    </row>
    <row r="23" spans="1:9" ht="18">
      <c r="A23" s="90"/>
      <c r="B23" s="68" t="str">
        <f>'ит.пр'!E12</f>
        <v>УФО, ХМАО, г.Радужный</v>
      </c>
      <c r="C23" s="68"/>
      <c r="D23" s="68"/>
      <c r="E23" s="68"/>
      <c r="F23" s="68"/>
      <c r="G23" s="68"/>
      <c r="H23" s="69"/>
      <c r="I23" s="55"/>
    </row>
    <row r="24" spans="1:9" ht="18.75" thickBot="1">
      <c r="A24" s="91"/>
      <c r="B24" s="70"/>
      <c r="C24" s="70"/>
      <c r="D24" s="70"/>
      <c r="E24" s="70"/>
      <c r="F24" s="70"/>
      <c r="G24" s="70"/>
      <c r="H24" s="71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121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86" t="str">
        <f>'ит.пр'!G6</f>
        <v>Шхалахов ЗМ</v>
      </c>
      <c r="B28" s="87"/>
      <c r="C28" s="87"/>
      <c r="D28" s="87"/>
      <c r="E28" s="87"/>
      <c r="F28" s="87"/>
      <c r="G28" s="87"/>
      <c r="H28" s="74"/>
      <c r="J28">
        <v>0</v>
      </c>
    </row>
    <row r="29" spans="1:8" ht="13.5" thickBot="1">
      <c r="A29" s="88"/>
      <c r="B29" s="70"/>
      <c r="C29" s="70"/>
      <c r="D29" s="70"/>
      <c r="E29" s="70"/>
      <c r="F29" s="70"/>
      <c r="G29" s="70"/>
      <c r="H29" s="71"/>
    </row>
    <row r="31" spans="1:8" ht="18">
      <c r="A31" s="55" t="s">
        <v>76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7" sqref="A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1.57421875" style="0" customWidth="1"/>
    <col min="11" max="11" width="7.57421875" style="0" customWidth="1"/>
    <col min="12" max="12" width="21.57421875" style="0" customWidth="1"/>
    <col min="14" max="14" width="14.140625" style="0" customWidth="1"/>
    <col min="15" max="15" width="24.8515625" style="0" customWidth="1"/>
    <col min="17" max="17" width="7.57421875" style="0" customWidth="1"/>
    <col min="18" max="18" width="6.57421875" style="0" customWidth="1"/>
  </cols>
  <sheetData>
    <row r="1" spans="1:18" ht="23.25" customHeight="1">
      <c r="A1" s="11"/>
      <c r="B1" s="103" t="s">
        <v>23</v>
      </c>
      <c r="C1" s="103"/>
      <c r="D1" s="103"/>
      <c r="E1" s="103"/>
      <c r="F1" s="103"/>
      <c r="G1" s="103"/>
      <c r="H1" s="103"/>
      <c r="I1" s="103"/>
      <c r="K1" s="127" t="s">
        <v>23</v>
      </c>
      <c r="L1" s="127"/>
      <c r="M1" s="127"/>
      <c r="N1" s="127"/>
      <c r="O1" s="127"/>
      <c r="P1" s="127"/>
      <c r="Q1" s="127"/>
      <c r="R1" s="127"/>
    </row>
    <row r="2" spans="1:18" ht="15" customHeight="1" thickBot="1">
      <c r="A2" s="11"/>
      <c r="B2" s="13"/>
      <c r="C2" s="65" t="s">
        <v>115</v>
      </c>
      <c r="D2" s="13"/>
      <c r="E2" s="13"/>
      <c r="F2" s="33" t="str">
        <f>HYPERLINK('пр.взв'!D4)</f>
        <v>В.к.  55  кг.</v>
      </c>
      <c r="G2" s="13"/>
      <c r="H2" s="13"/>
      <c r="I2" s="13"/>
      <c r="K2" s="1"/>
      <c r="L2" s="66" t="s">
        <v>81</v>
      </c>
      <c r="M2" s="1"/>
      <c r="N2" s="1"/>
      <c r="O2" s="33" t="str">
        <f>HYPERLINK('пр.взв'!D4)</f>
        <v>В.к.  55  кг.</v>
      </c>
      <c r="P2" s="1"/>
      <c r="Q2" s="1"/>
      <c r="R2" s="1"/>
    </row>
    <row r="3" spans="1:18" ht="12.75">
      <c r="A3" s="121"/>
      <c r="B3" s="104" t="s">
        <v>5</v>
      </c>
      <c r="C3" s="95" t="s">
        <v>2</v>
      </c>
      <c r="D3" s="106" t="s">
        <v>24</v>
      </c>
      <c r="E3" s="95" t="s">
        <v>25</v>
      </c>
      <c r="F3" s="95" t="s">
        <v>26</v>
      </c>
      <c r="G3" s="106" t="s">
        <v>27</v>
      </c>
      <c r="H3" s="95" t="s">
        <v>28</v>
      </c>
      <c r="I3" s="97" t="s">
        <v>29</v>
      </c>
      <c r="K3" s="128" t="s">
        <v>5</v>
      </c>
      <c r="L3" s="130" t="s">
        <v>2</v>
      </c>
      <c r="M3" s="132" t="s">
        <v>24</v>
      </c>
      <c r="N3" s="130" t="s">
        <v>25</v>
      </c>
      <c r="O3" s="130" t="s">
        <v>26</v>
      </c>
      <c r="P3" s="132" t="s">
        <v>27</v>
      </c>
      <c r="Q3" s="130" t="s">
        <v>28</v>
      </c>
      <c r="R3" s="134" t="s">
        <v>29</v>
      </c>
    </row>
    <row r="4" spans="1:18" ht="13.5" thickBot="1">
      <c r="A4" s="121"/>
      <c r="B4" s="105"/>
      <c r="C4" s="96"/>
      <c r="D4" s="107"/>
      <c r="E4" s="96"/>
      <c r="F4" s="96"/>
      <c r="G4" s="107"/>
      <c r="H4" s="96"/>
      <c r="I4" s="98"/>
      <c r="K4" s="129"/>
      <c r="L4" s="131"/>
      <c r="M4" s="133"/>
      <c r="N4" s="131"/>
      <c r="O4" s="131"/>
      <c r="P4" s="133"/>
      <c r="Q4" s="131"/>
      <c r="R4" s="135"/>
    </row>
    <row r="5" spans="1:18" ht="12.75">
      <c r="A5" s="121"/>
      <c r="B5" s="120">
        <v>1</v>
      </c>
      <c r="C5" s="99" t="str">
        <f>VLOOKUP(B5,'пр.взв'!B7:E85,2,FALSE)</f>
        <v>ДАЙНЕКО Евгений Станиславович</v>
      </c>
      <c r="D5" s="101" t="str">
        <f>VLOOKUP(B5,'пр.взв'!B7:F85,3,FALSE)</f>
        <v>09.09.1997, 1р</v>
      </c>
      <c r="E5" s="101" t="str">
        <f>VLOOKUP(B5,'пр.взв'!B5:G85,4,FALSE)</f>
        <v>СЗФО, Архангельская, МО</v>
      </c>
      <c r="F5" s="115"/>
      <c r="G5" s="115"/>
      <c r="H5" s="117"/>
      <c r="I5" s="119"/>
      <c r="K5" s="120">
        <v>1</v>
      </c>
      <c r="L5" s="99" t="str">
        <f>VLOOKUP(K5,'пр.взв'!B7:E86,2,FALSE)</f>
        <v>ДАЙНЕКО Евгений Станиславович</v>
      </c>
      <c r="M5" s="99" t="str">
        <f>VLOOKUP(K5,'пр.взв'!B7:G86,3,FALSE)</f>
        <v>09.09.1997, 1р</v>
      </c>
      <c r="N5" s="99" t="str">
        <f>VLOOKUP(K5,'пр.взв'!B7:G86,4,FALSE)</f>
        <v>СЗФО, Архангельская, МО</v>
      </c>
      <c r="O5" s="115"/>
      <c r="P5" s="115"/>
      <c r="Q5" s="117"/>
      <c r="R5" s="119"/>
    </row>
    <row r="6" spans="1:18" ht="12.75">
      <c r="A6" s="121"/>
      <c r="B6" s="110"/>
      <c r="C6" s="100"/>
      <c r="D6" s="102"/>
      <c r="E6" s="102"/>
      <c r="F6" s="116"/>
      <c r="G6" s="116"/>
      <c r="H6" s="118"/>
      <c r="I6" s="108"/>
      <c r="K6" s="110"/>
      <c r="L6" s="100"/>
      <c r="M6" s="100"/>
      <c r="N6" s="100"/>
      <c r="O6" s="116"/>
      <c r="P6" s="116"/>
      <c r="Q6" s="118"/>
      <c r="R6" s="108"/>
    </row>
    <row r="7" spans="1:18" ht="12.75">
      <c r="A7" s="121"/>
      <c r="B7" s="110">
        <v>4</v>
      </c>
      <c r="C7" s="112" t="str">
        <f>VLOOKUP(B7,'пр.взв'!B7:G86,2,FALSE)</f>
        <v>РУСТАМОВ Нурлан Мирзаджан оглы</v>
      </c>
      <c r="D7" s="102" t="str">
        <f>VLOOKUP(B7,'пр.взв'!B7:G86,3,FALSE)</f>
        <v>06.02.1997, 1р</v>
      </c>
      <c r="E7" s="102" t="str">
        <f>VLOOKUP(B7,'пр.взв'!B7:G86,4,FALSE)</f>
        <v>ДВФО, Приморский, Уссуруйск, РСОО</v>
      </c>
      <c r="F7" s="116"/>
      <c r="G7" s="116"/>
      <c r="H7" s="118"/>
      <c r="I7" s="108"/>
      <c r="K7" s="110">
        <v>3</v>
      </c>
      <c r="L7" s="112" t="str">
        <f>VLOOKUP(K7,'пр.взв'!B7:E86,2,FALSE)</f>
        <v>ИЛАШ Антон Владимирович</v>
      </c>
      <c r="M7" s="112" t="str">
        <f>VLOOKUP(K7,'пр.взв'!B7:G88,3,FALSE)</f>
        <v>05.02.1997, кмс</v>
      </c>
      <c r="N7" s="112" t="str">
        <f>VLOOKUP(K7,'пр.взв'!B7:G88,4,FALSE)</f>
        <v>СФО, Красноярский, Лесосибирск, МО</v>
      </c>
      <c r="O7" s="116"/>
      <c r="P7" s="116"/>
      <c r="Q7" s="118"/>
      <c r="R7" s="108"/>
    </row>
    <row r="8" spans="1:18" ht="13.5" thickBot="1">
      <c r="A8" s="121"/>
      <c r="B8" s="111"/>
      <c r="C8" s="113"/>
      <c r="D8" s="114"/>
      <c r="E8" s="114"/>
      <c r="F8" s="122"/>
      <c r="G8" s="122"/>
      <c r="H8" s="123"/>
      <c r="I8" s="109"/>
      <c r="K8" s="111"/>
      <c r="L8" s="100"/>
      <c r="M8" s="100"/>
      <c r="N8" s="100"/>
      <c r="O8" s="122"/>
      <c r="P8" s="122"/>
      <c r="Q8" s="123"/>
      <c r="R8" s="109"/>
    </row>
    <row r="9" spans="1:18" ht="12.75">
      <c r="A9" s="121"/>
      <c r="B9" s="120">
        <v>2</v>
      </c>
      <c r="C9" s="99" t="str">
        <f>VLOOKUP(B9,'пр.взв'!B7:E876,2,FALSE)</f>
        <v>НЕСТЕРЕНКО Филипп Валерьевич</v>
      </c>
      <c r="D9" s="101" t="str">
        <f>VLOOKUP(B9,'пр.взв'!B7:F89,3,FALSE)</f>
        <v>21.10.1997, 1р.</v>
      </c>
      <c r="E9" s="101" t="str">
        <f>VLOOKUP(B9,'пр.взв'!B7:G89,4,FALSE)</f>
        <v>УФО, ХМАО, г.Радужный</v>
      </c>
      <c r="F9" s="115" t="s">
        <v>116</v>
      </c>
      <c r="G9" s="115"/>
      <c r="H9" s="117"/>
      <c r="I9" s="119"/>
      <c r="K9" s="120">
        <v>2</v>
      </c>
      <c r="L9" s="99" t="str">
        <f>VLOOKUP(K9,'пр.взв'!B7:E86,2,FALSE)</f>
        <v>НЕСТЕРЕНКО Филипп Валерьевич</v>
      </c>
      <c r="M9" s="99" t="str">
        <f>VLOOKUP(K9,'пр.взв'!B7:G90,3,FALSE)</f>
        <v>21.10.1997, 1р.</v>
      </c>
      <c r="N9" s="99" t="str">
        <f>VLOOKUP(K9,'пр.взв'!B7:G90,4,FALSE)</f>
        <v>УФО, ХМАО, г.Радужный</v>
      </c>
      <c r="O9" s="115"/>
      <c r="P9" s="115"/>
      <c r="Q9" s="117"/>
      <c r="R9" s="119"/>
    </row>
    <row r="10" spans="1:18" ht="12.75">
      <c r="A10" s="121"/>
      <c r="B10" s="110"/>
      <c r="C10" s="100"/>
      <c r="D10" s="102"/>
      <c r="E10" s="102"/>
      <c r="F10" s="116"/>
      <c r="G10" s="116"/>
      <c r="H10" s="118"/>
      <c r="I10" s="108"/>
      <c r="K10" s="110"/>
      <c r="L10" s="100"/>
      <c r="M10" s="100"/>
      <c r="N10" s="100"/>
      <c r="O10" s="116"/>
      <c r="P10" s="116"/>
      <c r="Q10" s="118"/>
      <c r="R10" s="108"/>
    </row>
    <row r="11" spans="1:18" ht="12.75">
      <c r="A11" s="121"/>
      <c r="B11" s="110"/>
      <c r="C11" s="112" t="e">
        <f>VLOOKUP(B11,'пр.взв'!B7:E86,2,FALSE)</f>
        <v>#N/A</v>
      </c>
      <c r="D11" s="102" t="e">
        <f>VLOOKUP(B11,'пр.взв'!B7:G90,3,FALSE)</f>
        <v>#N/A</v>
      </c>
      <c r="E11" s="102" t="e">
        <f>VLOOKUP(B11,'пр.взв'!B7:G90,4,FALSE)</f>
        <v>#N/A</v>
      </c>
      <c r="F11" s="116"/>
      <c r="G11" s="116"/>
      <c r="H11" s="118"/>
      <c r="I11" s="108"/>
      <c r="K11" s="110">
        <v>4</v>
      </c>
      <c r="L11" s="112" t="str">
        <f>VLOOKUP(K11,'пр.взв'!B7:E86,2,FALSE)</f>
        <v>РУСТАМОВ Нурлан Мирзаджан оглы</v>
      </c>
      <c r="M11" s="112" t="str">
        <f>VLOOKUP(K11,'пр.взв'!B7:G92,3,FALSE)</f>
        <v>06.02.1997, 1р</v>
      </c>
      <c r="N11" s="112" t="str">
        <f>VLOOKUP(K11,'пр.взв'!B7:G92,4,FALSE)</f>
        <v>ДВФО, Приморский, Уссуруйск, РСОО</v>
      </c>
      <c r="O11" s="116"/>
      <c r="P11" s="116"/>
      <c r="Q11" s="118"/>
      <c r="R11" s="108"/>
    </row>
    <row r="12" spans="1:18" ht="13.5" thickBot="1">
      <c r="A12" s="121"/>
      <c r="B12" s="111"/>
      <c r="C12" s="113"/>
      <c r="D12" s="114"/>
      <c r="E12" s="114"/>
      <c r="F12" s="122"/>
      <c r="G12" s="122"/>
      <c r="H12" s="123"/>
      <c r="I12" s="109"/>
      <c r="K12" s="111"/>
      <c r="L12" s="100"/>
      <c r="M12" s="100"/>
      <c r="N12" s="100"/>
      <c r="O12" s="122"/>
      <c r="P12" s="122"/>
      <c r="Q12" s="123"/>
      <c r="R12" s="109"/>
    </row>
    <row r="13" spans="1:18" ht="12.75">
      <c r="A13" s="121"/>
      <c r="B13" s="120">
        <v>6</v>
      </c>
      <c r="C13" s="99" t="str">
        <f>VLOOKUP(B13,'пр.взв'!B7:E86,2,FALSE)</f>
        <v>МУХТАРОВ Тамирлан Умарович</v>
      </c>
      <c r="D13" s="101" t="str">
        <f>VLOOKUP(B13,'пр.взв'!B5:F93,3,FALSE)</f>
        <v>01.01.1997, кмс</v>
      </c>
      <c r="E13" s="101" t="str">
        <f>VLOOKUP(B13,'пр.взв'!B3:G93,4,FALSE)</f>
        <v>СКФО, Чеченская, МО</v>
      </c>
      <c r="F13" s="115"/>
      <c r="G13" s="115"/>
      <c r="H13" s="117"/>
      <c r="I13" s="119"/>
      <c r="K13" s="120">
        <v>5</v>
      </c>
      <c r="L13" s="99" t="str">
        <f>VLOOKUP(K13,'пр.взв'!B7:E86,2,FALSE)</f>
        <v>КУРМАНОВ Тимур Галимжанович</v>
      </c>
      <c r="M13" s="99" t="str">
        <f>VLOOKUP(K13,'пр.взв'!B5:G94,3,FALSE)</f>
        <v>12.04.1997, 1р</v>
      </c>
      <c r="N13" s="99" t="str">
        <f>VLOOKUP(K13,'пр.взв'!B5:G94,4,FALSE)</f>
        <v>ЦФО, Калужская, Калуга, МО</v>
      </c>
      <c r="O13" s="115"/>
      <c r="P13" s="115"/>
      <c r="Q13" s="117"/>
      <c r="R13" s="119"/>
    </row>
    <row r="14" spans="1:18" ht="12.75">
      <c r="A14" s="121"/>
      <c r="B14" s="110"/>
      <c r="C14" s="100"/>
      <c r="D14" s="102"/>
      <c r="E14" s="102"/>
      <c r="F14" s="116"/>
      <c r="G14" s="116"/>
      <c r="H14" s="118"/>
      <c r="I14" s="108"/>
      <c r="K14" s="110"/>
      <c r="L14" s="100"/>
      <c r="M14" s="100"/>
      <c r="N14" s="100"/>
      <c r="O14" s="116"/>
      <c r="P14" s="116"/>
      <c r="Q14" s="118"/>
      <c r="R14" s="108"/>
    </row>
    <row r="15" spans="1:18" ht="12.75">
      <c r="A15" s="121"/>
      <c r="B15" s="110">
        <v>7</v>
      </c>
      <c r="C15" s="112" t="str">
        <f>VLOOKUP(B15,'пр.взв'!B7:E86,2,FALSE)</f>
        <v>ФОГОЛЕВ Александр Андреевич</v>
      </c>
      <c r="D15" s="102" t="str">
        <f>VLOOKUP(B15,'пр.взв'!B5:G94,3,FALSE)</f>
        <v>08.05.1997, 1р</v>
      </c>
      <c r="E15" s="102" t="str">
        <f>VLOOKUP(B15,'пр.взв'!B5:G94,4,FALSE)</f>
        <v>ПФО, Нижегородская обл., Н. Новгород, Пр</v>
      </c>
      <c r="F15" s="116"/>
      <c r="G15" s="116"/>
      <c r="H15" s="118"/>
      <c r="I15" s="108"/>
      <c r="K15" s="110">
        <v>7</v>
      </c>
      <c r="L15" s="112" t="str">
        <f>VLOOKUP(K15,'пр.взв'!B7:E86,2,FALSE)</f>
        <v>ФОГОЛЕВ Александр Андреевич</v>
      </c>
      <c r="M15" s="112" t="str">
        <f>VLOOKUP(K15,'пр.взв'!B5:G96,3,FALSE)</f>
        <v>08.05.1997, 1р</v>
      </c>
      <c r="N15" s="112" t="str">
        <f>VLOOKUP(K15,'пр.взв'!B5:G96,4,FALSE)</f>
        <v>ПФО, Нижегородская обл., Н. Новгород, Пр</v>
      </c>
      <c r="O15" s="116"/>
      <c r="P15" s="116"/>
      <c r="Q15" s="118"/>
      <c r="R15" s="108"/>
    </row>
    <row r="16" spans="1:18" ht="13.5" thickBot="1">
      <c r="A16" s="121"/>
      <c r="B16" s="111"/>
      <c r="C16" s="113"/>
      <c r="D16" s="114"/>
      <c r="E16" s="114"/>
      <c r="F16" s="122"/>
      <c r="G16" s="122"/>
      <c r="H16" s="123"/>
      <c r="I16" s="109"/>
      <c r="K16" s="111"/>
      <c r="L16" s="100"/>
      <c r="M16" s="100"/>
      <c r="N16" s="100"/>
      <c r="O16" s="122"/>
      <c r="P16" s="122"/>
      <c r="Q16" s="123"/>
      <c r="R16" s="109"/>
    </row>
    <row r="17" spans="1:18" ht="12.75">
      <c r="A17" s="121"/>
      <c r="B17" s="120">
        <v>8</v>
      </c>
      <c r="C17" s="99" t="str">
        <f>VLOOKUP(B17,'пр.взв'!B7:E86,2,FALSE)</f>
        <v>АЧМИЗОВ Азамат Русланович</v>
      </c>
      <c r="D17" s="101" t="str">
        <f>VLOOKUP(B17,'пр.взв'!B7:F97,3,FALSE)</f>
        <v>25.02.1997, 2р</v>
      </c>
      <c r="E17" s="101" t="str">
        <f>VLOOKUP(B17,'пр.взв'!B7:G97,4,FALSE)</f>
        <v>ЮФО, Краснодарский, Туапсинский, ОФСК</v>
      </c>
      <c r="F17" s="115" t="s">
        <v>116</v>
      </c>
      <c r="G17" s="115"/>
      <c r="H17" s="117"/>
      <c r="I17" s="119"/>
      <c r="K17" s="120">
        <v>6</v>
      </c>
      <c r="L17" s="99" t="str">
        <f>VLOOKUP(K17,'пр.взв'!B7:E86,2,FALSE)</f>
        <v>МУХТАРОВ Тамирлан Умарович</v>
      </c>
      <c r="M17" s="99" t="str">
        <f>VLOOKUP(K17,'пр.взв'!B7:G98,3,FALSE)</f>
        <v>01.01.1997, кмс</v>
      </c>
      <c r="N17" s="99" t="str">
        <f>VLOOKUP(K17,'пр.взв'!B7:G98,4,FALSE)</f>
        <v>СКФО, Чеченская, МО</v>
      </c>
      <c r="O17" s="115"/>
      <c r="P17" s="115"/>
      <c r="Q17" s="117"/>
      <c r="R17" s="119"/>
    </row>
    <row r="18" spans="1:18" ht="12.75">
      <c r="A18" s="121"/>
      <c r="B18" s="110"/>
      <c r="C18" s="100"/>
      <c r="D18" s="102"/>
      <c r="E18" s="102"/>
      <c r="F18" s="116"/>
      <c r="G18" s="116"/>
      <c r="H18" s="118"/>
      <c r="I18" s="108"/>
      <c r="K18" s="110"/>
      <c r="L18" s="100"/>
      <c r="M18" s="100"/>
      <c r="N18" s="100"/>
      <c r="O18" s="116"/>
      <c r="P18" s="116"/>
      <c r="Q18" s="118"/>
      <c r="R18" s="108"/>
    </row>
    <row r="19" spans="1:18" ht="12.75">
      <c r="A19" s="121"/>
      <c r="B19" s="110"/>
      <c r="C19" s="112" t="e">
        <f>VLOOKUP(B19,'пр.взв'!B7:E86,2,FALSE)</f>
        <v>#N/A</v>
      </c>
      <c r="D19" s="102" t="e">
        <f>VLOOKUP(B19,'пр.взв'!B7:G98,3,FALSE)</f>
        <v>#N/A</v>
      </c>
      <c r="E19" s="102" t="e">
        <f>VLOOKUP(B19,'пр.взв'!B7:G98,4,FALSE)</f>
        <v>#N/A</v>
      </c>
      <c r="F19" s="116"/>
      <c r="G19" s="116"/>
      <c r="H19" s="118"/>
      <c r="I19" s="108"/>
      <c r="K19" s="110">
        <v>8</v>
      </c>
      <c r="L19" s="112" t="str">
        <f>VLOOKUP(K19,'пр.взв'!B7:E86,2,FALSE)</f>
        <v>АЧМИЗОВ Азамат Русланович</v>
      </c>
      <c r="M19" s="112" t="str">
        <f>VLOOKUP(K19,'пр.взв'!B7:G100,3,FALSE)</f>
        <v>25.02.1997, 2р</v>
      </c>
      <c r="N19" s="112" t="str">
        <f>VLOOKUP(K19,'пр.взв'!B7:G100,4,FALSE)</f>
        <v>ЮФО, Краснодарский, Туапсинский, ОФСК</v>
      </c>
      <c r="O19" s="116"/>
      <c r="P19" s="116"/>
      <c r="Q19" s="118"/>
      <c r="R19" s="108"/>
    </row>
    <row r="20" spans="1:18" ht="13.5" thickBot="1">
      <c r="A20" s="121"/>
      <c r="B20" s="111"/>
      <c r="C20" s="113"/>
      <c r="D20" s="114"/>
      <c r="E20" s="114"/>
      <c r="F20" s="122"/>
      <c r="G20" s="122"/>
      <c r="H20" s="123"/>
      <c r="I20" s="109"/>
      <c r="K20" s="111"/>
      <c r="L20" s="100"/>
      <c r="M20" s="100"/>
      <c r="N20" s="100"/>
      <c r="O20" s="122"/>
      <c r="P20" s="122"/>
      <c r="Q20" s="123"/>
      <c r="R20" s="109"/>
    </row>
    <row r="21" spans="1:18" ht="12.75">
      <c r="A21" s="121"/>
      <c r="B21" s="120"/>
      <c r="C21" s="99" t="e">
        <f>VLOOKUP(B21,'пр.взв'!B7:E86,2,FALSE)</f>
        <v>#N/A</v>
      </c>
      <c r="D21" s="101" t="e">
        <f>VLOOKUP(B21,'пр.взв'!B3:F101,3,FALSE)</f>
        <v>#N/A</v>
      </c>
      <c r="E21" s="101" t="e">
        <f>VLOOKUP(B21,'пр.взв'!B2:G101,4,FALSE)</f>
        <v>#N/A</v>
      </c>
      <c r="F21" s="115"/>
      <c r="G21" s="115"/>
      <c r="H21" s="117"/>
      <c r="I21" s="119"/>
      <c r="K21" s="120"/>
      <c r="L21" s="99" t="e">
        <f>VLOOKUP(K21,'пр.взв'!B7:E86,2,FALSE)</f>
        <v>#N/A</v>
      </c>
      <c r="M21" s="99" t="e">
        <f>VLOOKUP(K21,'пр.взв'!B3:G102,3,FALSE)</f>
        <v>#N/A</v>
      </c>
      <c r="N21" s="99" t="e">
        <f>VLOOKUP(K21,'пр.взв'!B3:G102,4,FALSE)</f>
        <v>#N/A</v>
      </c>
      <c r="O21" s="115"/>
      <c r="P21" s="115"/>
      <c r="Q21" s="117"/>
      <c r="R21" s="119"/>
    </row>
    <row r="22" spans="1:18" ht="12.75">
      <c r="A22" s="121"/>
      <c r="B22" s="110"/>
      <c r="C22" s="100"/>
      <c r="D22" s="102"/>
      <c r="E22" s="102"/>
      <c r="F22" s="116"/>
      <c r="G22" s="116"/>
      <c r="H22" s="118"/>
      <c r="I22" s="108"/>
      <c r="K22" s="110"/>
      <c r="L22" s="100"/>
      <c r="M22" s="100"/>
      <c r="N22" s="100"/>
      <c r="O22" s="116"/>
      <c r="P22" s="116"/>
      <c r="Q22" s="118"/>
      <c r="R22" s="108"/>
    </row>
    <row r="23" spans="1:18" ht="12.75">
      <c r="A23" s="121"/>
      <c r="B23" s="110"/>
      <c r="C23" s="112" t="e">
        <f>VLOOKUP(B23,'пр.взв'!B7:E86,2,FALSE)</f>
        <v>#N/A</v>
      </c>
      <c r="D23" s="102" t="e">
        <f>VLOOKUP(B23,'пр.взв'!B3:G102,3,FALSE)</f>
        <v>#N/A</v>
      </c>
      <c r="E23" s="102" t="e">
        <f>VLOOKUP(B23,'пр.взв'!B2:G102,4,FALSE)</f>
        <v>#N/A</v>
      </c>
      <c r="F23" s="116"/>
      <c r="G23" s="116"/>
      <c r="H23" s="118"/>
      <c r="I23" s="108"/>
      <c r="K23" s="110"/>
      <c r="L23" s="112" t="e">
        <f>VLOOKUP(K23,'пр.взв'!B6:E90,2,FALSE)</f>
        <v>#N/A</v>
      </c>
      <c r="M23" s="112" t="e">
        <f>VLOOKUP(K23,'пр.взв'!B3:G104,3,FALSE)</f>
        <v>#N/A</v>
      </c>
      <c r="N23" s="112" t="e">
        <f>VLOOKUP(K23,'пр.взв'!B3:G104,4,FALSE)</f>
        <v>#N/A</v>
      </c>
      <c r="O23" s="116"/>
      <c r="P23" s="116"/>
      <c r="Q23" s="118"/>
      <c r="R23" s="108"/>
    </row>
    <row r="24" spans="1:18" ht="13.5" thickBot="1">
      <c r="A24" s="121"/>
      <c r="B24" s="111"/>
      <c r="C24" s="113"/>
      <c r="D24" s="114"/>
      <c r="E24" s="114"/>
      <c r="F24" s="122"/>
      <c r="G24" s="122"/>
      <c r="H24" s="123"/>
      <c r="I24" s="109"/>
      <c r="K24" s="111"/>
      <c r="L24" s="100"/>
      <c r="M24" s="100"/>
      <c r="N24" s="100"/>
      <c r="O24" s="122"/>
      <c r="P24" s="122"/>
      <c r="Q24" s="123"/>
      <c r="R24" s="109"/>
    </row>
    <row r="25" spans="1:18" ht="12.75">
      <c r="A25" s="121"/>
      <c r="B25" s="120"/>
      <c r="C25" s="99" t="e">
        <f>VLOOKUP(B25,'пр.взв'!B7:E86,2,FALSE)</f>
        <v>#N/A</v>
      </c>
      <c r="D25" s="101" t="e">
        <f>VLOOKUP(B25,'пр.взв'!B7:F105,3,FALSE)</f>
        <v>#N/A</v>
      </c>
      <c r="E25" s="101" t="e">
        <f>VLOOKUP(B25,'пр.взв'!B2:G105,4,FALSE)</f>
        <v>#N/A</v>
      </c>
      <c r="F25" s="115"/>
      <c r="G25" s="115"/>
      <c r="H25" s="117"/>
      <c r="I25" s="119"/>
      <c r="K25" s="120"/>
      <c r="L25" s="99" t="e">
        <f>VLOOKUP(K25,'пр.взв'!B7:E86,2,FALSE)</f>
        <v>#N/A</v>
      </c>
      <c r="M25" s="99" t="e">
        <f>VLOOKUP(K25,'пр.взв'!B2:G106,3,FALSE)</f>
        <v>#N/A</v>
      </c>
      <c r="N25" s="99" t="e">
        <f>VLOOKUP(K25,'пр.взв'!B7:G106,4,FALSE)</f>
        <v>#N/A</v>
      </c>
      <c r="O25" s="115"/>
      <c r="P25" s="115"/>
      <c r="Q25" s="117"/>
      <c r="R25" s="119"/>
    </row>
    <row r="26" spans="1:18" ht="12.75">
      <c r="A26" s="121"/>
      <c r="B26" s="110"/>
      <c r="C26" s="100"/>
      <c r="D26" s="102"/>
      <c r="E26" s="102"/>
      <c r="F26" s="116"/>
      <c r="G26" s="116"/>
      <c r="H26" s="118"/>
      <c r="I26" s="108"/>
      <c r="K26" s="110"/>
      <c r="L26" s="100"/>
      <c r="M26" s="100"/>
      <c r="N26" s="100"/>
      <c r="O26" s="116"/>
      <c r="P26" s="116"/>
      <c r="Q26" s="118"/>
      <c r="R26" s="108"/>
    </row>
    <row r="27" spans="1:18" ht="12.75">
      <c r="A27" s="121"/>
      <c r="B27" s="110"/>
      <c r="C27" s="112" t="e">
        <f>VLOOKUP(B27,'пр.взв'!B7:E86,2,FALSE)</f>
        <v>#N/A</v>
      </c>
      <c r="D27" s="102" t="e">
        <f>VLOOKUP(B27,'пр.взв'!B7:G106,3,FALSE)</f>
        <v>#N/A</v>
      </c>
      <c r="E27" s="102" t="e">
        <f>VLOOKUP(B27,'пр.взв'!B2:G106,4,FALSE)</f>
        <v>#N/A</v>
      </c>
      <c r="F27" s="116"/>
      <c r="G27" s="116"/>
      <c r="H27" s="118"/>
      <c r="I27" s="108"/>
      <c r="K27" s="110"/>
      <c r="L27" s="112" t="e">
        <f>VLOOKUP(K27,'пр.взв'!B7:E86,2,FALSE)</f>
        <v>#N/A</v>
      </c>
      <c r="M27" s="112" t="e">
        <f>VLOOKUP(K27,'пр.взв'!B2:G108,3,FALSE)</f>
        <v>#N/A</v>
      </c>
      <c r="N27" s="112" t="e">
        <f>VLOOKUP(K27,'пр.взв'!B7:G108,4,FALSE)</f>
        <v>#N/A</v>
      </c>
      <c r="O27" s="116"/>
      <c r="P27" s="116"/>
      <c r="Q27" s="118"/>
      <c r="R27" s="108"/>
    </row>
    <row r="28" spans="1:18" ht="13.5" thickBot="1">
      <c r="A28" s="121"/>
      <c r="B28" s="111"/>
      <c r="C28" s="113"/>
      <c r="D28" s="114"/>
      <c r="E28" s="114"/>
      <c r="F28" s="122"/>
      <c r="G28" s="122"/>
      <c r="H28" s="123"/>
      <c r="I28" s="109"/>
      <c r="K28" s="111"/>
      <c r="L28" s="100"/>
      <c r="M28" s="100"/>
      <c r="N28" s="100"/>
      <c r="O28" s="122"/>
      <c r="P28" s="122"/>
      <c r="Q28" s="123"/>
      <c r="R28" s="109"/>
    </row>
    <row r="29" spans="1:18" ht="12.75">
      <c r="A29" s="121"/>
      <c r="B29" s="120"/>
      <c r="C29" s="99" t="e">
        <f>VLOOKUP(B29,'пр.взв'!B7:E86,2,FALSE)</f>
        <v>#N/A</v>
      </c>
      <c r="D29" s="101" t="e">
        <f>VLOOKUP(B29,'пр.взв'!B3:F109,3,FALSE)</f>
        <v>#N/A</v>
      </c>
      <c r="E29" s="101" t="e">
        <f>VLOOKUP(B29,'пр.взв'!B2:G109,4,FALSE)</f>
        <v>#N/A</v>
      </c>
      <c r="F29" s="115"/>
      <c r="G29" s="115"/>
      <c r="H29" s="117"/>
      <c r="I29" s="119"/>
      <c r="K29" s="120"/>
      <c r="L29" s="99" t="e">
        <f>VLOOKUP(K29,'пр.взв'!B7:E86,2,FALSE)</f>
        <v>#N/A</v>
      </c>
      <c r="M29" s="99" t="e">
        <f>VLOOKUP(K29,'пр.взв'!B3:G110,3,FALSE)</f>
        <v>#N/A</v>
      </c>
      <c r="N29" s="99" t="e">
        <f>VLOOKUP(K29,'пр.взв'!B3:G110,4,FALSE)</f>
        <v>#N/A</v>
      </c>
      <c r="O29" s="115"/>
      <c r="P29" s="115"/>
      <c r="Q29" s="117"/>
      <c r="R29" s="119"/>
    </row>
    <row r="30" spans="1:18" ht="12.75">
      <c r="A30" s="121"/>
      <c r="B30" s="110"/>
      <c r="C30" s="100"/>
      <c r="D30" s="102"/>
      <c r="E30" s="102"/>
      <c r="F30" s="116"/>
      <c r="G30" s="116"/>
      <c r="H30" s="118"/>
      <c r="I30" s="108"/>
      <c r="K30" s="110"/>
      <c r="L30" s="100"/>
      <c r="M30" s="100"/>
      <c r="N30" s="100"/>
      <c r="O30" s="116"/>
      <c r="P30" s="116"/>
      <c r="Q30" s="118"/>
      <c r="R30" s="108"/>
    </row>
    <row r="31" spans="1:18" ht="12.75">
      <c r="A31" s="121"/>
      <c r="B31" s="110"/>
      <c r="C31" s="112" t="e">
        <f>VLOOKUP(B31,'пр.взв'!B7:E86,2,FALSE)</f>
        <v>#N/A</v>
      </c>
      <c r="D31" s="102" t="e">
        <f>VLOOKUP(B31,'пр.взв'!B3:G110,3,FALSE)</f>
        <v>#N/A</v>
      </c>
      <c r="E31" s="102" t="e">
        <f>VLOOKUP(B31,'пр.взв'!B3:G110,4,FALSE)</f>
        <v>#N/A</v>
      </c>
      <c r="F31" s="116"/>
      <c r="G31" s="116"/>
      <c r="H31" s="118"/>
      <c r="I31" s="108"/>
      <c r="K31" s="110"/>
      <c r="L31" s="112" t="e">
        <f>VLOOKUP(K31,'пр.взв'!B7:E86,2,FALSE)</f>
        <v>#N/A</v>
      </c>
      <c r="M31" s="112" t="e">
        <f>VLOOKUP(K31,'пр.взв'!B3:G112,3,FALSE)</f>
        <v>#N/A</v>
      </c>
      <c r="N31" s="112" t="e">
        <f>VLOOKUP(K31,'пр.взв'!B3:G112,4,FALSE)</f>
        <v>#N/A</v>
      </c>
      <c r="O31" s="116"/>
      <c r="P31" s="116"/>
      <c r="Q31" s="118"/>
      <c r="R31" s="108"/>
    </row>
    <row r="32" spans="1:18" ht="13.5" thickBot="1">
      <c r="A32" s="121"/>
      <c r="B32" s="111"/>
      <c r="C32" s="113"/>
      <c r="D32" s="114"/>
      <c r="E32" s="114"/>
      <c r="F32" s="122"/>
      <c r="G32" s="122"/>
      <c r="H32" s="123"/>
      <c r="I32" s="109"/>
      <c r="K32" s="111"/>
      <c r="L32" s="100"/>
      <c r="M32" s="100"/>
      <c r="N32" s="100"/>
      <c r="O32" s="122"/>
      <c r="P32" s="122"/>
      <c r="Q32" s="123"/>
      <c r="R32" s="109"/>
    </row>
    <row r="33" spans="1:18" ht="12.75">
      <c r="A33" s="121"/>
      <c r="B33" s="120"/>
      <c r="C33" s="99" t="e">
        <f>VLOOKUP(B33,'пр.взв'!B7:E86,2,FALSE)</f>
        <v>#N/A</v>
      </c>
      <c r="D33" s="101" t="e">
        <f>VLOOKUP(B33,'пр.взв'!B5:F113,3,FALSE)</f>
        <v>#N/A</v>
      </c>
      <c r="E33" s="101" t="e">
        <f>VLOOKUP(B33,'пр.взв'!B3:G113,4,FALSE)</f>
        <v>#N/A</v>
      </c>
      <c r="F33" s="115"/>
      <c r="G33" s="115"/>
      <c r="H33" s="117"/>
      <c r="I33" s="119"/>
      <c r="K33" s="120"/>
      <c r="L33" s="99" t="e">
        <f>VLOOKUP(K33,'пр.взв'!B7:E86,2,FALSE)</f>
        <v>#N/A</v>
      </c>
      <c r="M33" s="99" t="e">
        <f>VLOOKUP(K33,'пр.взв'!B3:G114,3,FALSE)</f>
        <v>#N/A</v>
      </c>
      <c r="N33" s="99" t="e">
        <f>VLOOKUP(K33,'пр.взв'!B3:G114,4,FALSE)</f>
        <v>#N/A</v>
      </c>
      <c r="O33" s="115"/>
      <c r="P33" s="115"/>
      <c r="Q33" s="117"/>
      <c r="R33" s="119"/>
    </row>
    <row r="34" spans="1:18" ht="12.75">
      <c r="A34" s="121"/>
      <c r="B34" s="110"/>
      <c r="C34" s="100"/>
      <c r="D34" s="102"/>
      <c r="E34" s="102"/>
      <c r="F34" s="116"/>
      <c r="G34" s="116"/>
      <c r="H34" s="118"/>
      <c r="I34" s="108"/>
      <c r="K34" s="110"/>
      <c r="L34" s="100"/>
      <c r="M34" s="100"/>
      <c r="N34" s="100"/>
      <c r="O34" s="116"/>
      <c r="P34" s="116"/>
      <c r="Q34" s="118"/>
      <c r="R34" s="108"/>
    </row>
    <row r="35" spans="1:18" ht="12.75">
      <c r="A35" s="121"/>
      <c r="B35" s="110"/>
      <c r="C35" s="112" t="e">
        <f>VLOOKUP(B35,'пр.взв'!B7:E86,2,FALSE)</f>
        <v>#N/A</v>
      </c>
      <c r="D35" s="102" t="e">
        <f>VLOOKUP(B35,'пр.взв'!B5:G114,3,FALSE)</f>
        <v>#N/A</v>
      </c>
      <c r="E35" s="102" t="e">
        <f>VLOOKUP(B35,'пр.взв'!B3:G114,4,FALSE)</f>
        <v>#N/A</v>
      </c>
      <c r="F35" s="116"/>
      <c r="G35" s="116"/>
      <c r="H35" s="118"/>
      <c r="I35" s="108"/>
      <c r="K35" s="110"/>
      <c r="L35" s="112" t="e">
        <f>VLOOKUP(K35,'пр.взв'!B7:E86,2,FALSE)</f>
        <v>#N/A</v>
      </c>
      <c r="M35" s="112" t="e">
        <f>VLOOKUP(K35,'пр.взв'!B3:G116,3,FALSE)</f>
        <v>#N/A</v>
      </c>
      <c r="N35" s="112" t="e">
        <f>VLOOKUP(K35,'пр.взв'!B3:G116,4,FALSE)</f>
        <v>#N/A</v>
      </c>
      <c r="O35" s="116"/>
      <c r="P35" s="116"/>
      <c r="Q35" s="118"/>
      <c r="R35" s="108"/>
    </row>
    <row r="36" spans="1:18" ht="13.5" thickBot="1">
      <c r="A36" s="121"/>
      <c r="B36" s="111"/>
      <c r="C36" s="113"/>
      <c r="D36" s="114"/>
      <c r="E36" s="114"/>
      <c r="F36" s="122"/>
      <c r="G36" s="122"/>
      <c r="H36" s="123"/>
      <c r="I36" s="109"/>
      <c r="K36" s="111"/>
      <c r="L36" s="100"/>
      <c r="M36" s="100"/>
      <c r="N36" s="100"/>
      <c r="O36" s="122"/>
      <c r="P36" s="122"/>
      <c r="Q36" s="123"/>
      <c r="R36" s="109"/>
    </row>
    <row r="37" spans="1:18" ht="12.75">
      <c r="A37" s="121"/>
      <c r="B37" s="120"/>
      <c r="C37" s="99" t="e">
        <f>VLOOKUP(B37,'пр.взв'!B7:E86,2,FALSE)</f>
        <v>#N/A</v>
      </c>
      <c r="D37" s="101" t="e">
        <f>VLOOKUP(B37,'пр.взв'!B3:F117,3,FALSE)</f>
        <v>#N/A</v>
      </c>
      <c r="E37" s="101" t="e">
        <f>VLOOKUP(B37,'пр.взв'!B7:G117,4,FALSE)</f>
        <v>#N/A</v>
      </c>
      <c r="F37" s="115"/>
      <c r="G37" s="115"/>
      <c r="H37" s="117"/>
      <c r="I37" s="119"/>
      <c r="K37" s="120"/>
      <c r="L37" s="99" t="e">
        <f>VLOOKUP(K37,'пр.взв'!B7:E86,2,FALSE)</f>
        <v>#N/A</v>
      </c>
      <c r="M37" s="99" t="e">
        <f>VLOOKUP(K37,'пр.взв'!B3:G118,3,FALSE)</f>
        <v>#N/A</v>
      </c>
      <c r="N37" s="99" t="e">
        <f>VLOOKUP(K37,'пр.взв'!B3:G118,4,FALSE)</f>
        <v>#N/A</v>
      </c>
      <c r="O37" s="115"/>
      <c r="P37" s="115"/>
      <c r="Q37" s="117"/>
      <c r="R37" s="119"/>
    </row>
    <row r="38" spans="1:18" ht="12.75">
      <c r="A38" s="121"/>
      <c r="B38" s="110"/>
      <c r="C38" s="100"/>
      <c r="D38" s="102"/>
      <c r="E38" s="102"/>
      <c r="F38" s="116"/>
      <c r="G38" s="116"/>
      <c r="H38" s="118"/>
      <c r="I38" s="108"/>
      <c r="K38" s="110"/>
      <c r="L38" s="100"/>
      <c r="M38" s="100"/>
      <c r="N38" s="100"/>
      <c r="O38" s="116"/>
      <c r="P38" s="116"/>
      <c r="Q38" s="118"/>
      <c r="R38" s="108"/>
    </row>
    <row r="39" spans="1:18" ht="12.75">
      <c r="A39" s="121"/>
      <c r="B39" s="110"/>
      <c r="C39" s="112" t="e">
        <f>VLOOKUP(B39,'пр.взв'!B7:E86,2,FALSE)</f>
        <v>#N/A</v>
      </c>
      <c r="D39" s="102" t="e">
        <f>VLOOKUP(B39,'пр.взв'!B3:G118,3,FALSE)</f>
        <v>#N/A</v>
      </c>
      <c r="E39" s="102" t="e">
        <f>VLOOKUP(B39,'пр.взв'!B3:G118,4,FALSE)</f>
        <v>#N/A</v>
      </c>
      <c r="F39" s="116"/>
      <c r="G39" s="116"/>
      <c r="H39" s="118"/>
      <c r="I39" s="108"/>
      <c r="K39" s="110"/>
      <c r="L39" s="112" t="e">
        <f>VLOOKUP(K39,'пр.взв'!B7:E86,2,FALSE)</f>
        <v>#N/A</v>
      </c>
      <c r="M39" s="112" t="e">
        <f>VLOOKUP(K39,'пр.взв'!B3:G120,3,FALSE)</f>
        <v>#N/A</v>
      </c>
      <c r="N39" s="112" t="e">
        <f>VLOOKUP(K39,'пр.взв'!B3:G120,4,FALSE)</f>
        <v>#N/A</v>
      </c>
      <c r="O39" s="116"/>
      <c r="P39" s="116"/>
      <c r="Q39" s="118"/>
      <c r="R39" s="108"/>
    </row>
    <row r="40" spans="1:18" ht="13.5" thickBot="1">
      <c r="A40" s="121"/>
      <c r="B40" s="111"/>
      <c r="C40" s="113"/>
      <c r="D40" s="114"/>
      <c r="E40" s="114"/>
      <c r="F40" s="122"/>
      <c r="G40" s="122"/>
      <c r="H40" s="123"/>
      <c r="I40" s="109"/>
      <c r="K40" s="111"/>
      <c r="L40" s="100"/>
      <c r="M40" s="100"/>
      <c r="N40" s="100"/>
      <c r="O40" s="122"/>
      <c r="P40" s="122"/>
      <c r="Q40" s="123"/>
      <c r="R40" s="109"/>
    </row>
    <row r="41" spans="1:18" ht="12.75">
      <c r="A41" s="121"/>
      <c r="B41" s="120"/>
      <c r="C41" s="99" t="e">
        <f>VLOOKUP(B41,'пр.взв'!B7:E86,2,FALSE)</f>
        <v>#N/A</v>
      </c>
      <c r="D41" s="101" t="e">
        <f>VLOOKUP(B41,'пр.взв'!B3:F121,3,FALSE)</f>
        <v>#N/A</v>
      </c>
      <c r="E41" s="101" t="e">
        <f>VLOOKUP(B41,'пр.взв'!B4:G121,4,FALSE)</f>
        <v>#N/A</v>
      </c>
      <c r="F41" s="115"/>
      <c r="G41" s="115"/>
      <c r="H41" s="117"/>
      <c r="I41" s="119"/>
      <c r="K41" s="120"/>
      <c r="L41" s="99" t="e">
        <f>VLOOKUP(K41,'пр.взв'!B7:E86,2,FALSE)</f>
        <v>#N/A</v>
      </c>
      <c r="M41" s="99" t="e">
        <f>VLOOKUP(K41,'пр.взв'!B4:G122,3,FALSE)</f>
        <v>#N/A</v>
      </c>
      <c r="N41" s="99" t="e">
        <f>VLOOKUP(K41,'пр.взв'!B4:G122,4,FALSE)</f>
        <v>#N/A</v>
      </c>
      <c r="O41" s="115"/>
      <c r="P41" s="115"/>
      <c r="Q41" s="117"/>
      <c r="R41" s="119"/>
    </row>
    <row r="42" spans="1:18" ht="12.75">
      <c r="A42" s="121"/>
      <c r="B42" s="110"/>
      <c r="C42" s="100"/>
      <c r="D42" s="102"/>
      <c r="E42" s="102"/>
      <c r="F42" s="116"/>
      <c r="G42" s="116"/>
      <c r="H42" s="118"/>
      <c r="I42" s="108"/>
      <c r="K42" s="110"/>
      <c r="L42" s="100"/>
      <c r="M42" s="100"/>
      <c r="N42" s="100"/>
      <c r="O42" s="116"/>
      <c r="P42" s="116"/>
      <c r="Q42" s="118"/>
      <c r="R42" s="108"/>
    </row>
    <row r="43" spans="1:18" ht="12.75">
      <c r="A43" s="121"/>
      <c r="B43" s="110"/>
      <c r="C43" s="112" t="e">
        <f>VLOOKUP(B43,'пр.взв'!B7:E86,2,FALSE)</f>
        <v>#N/A</v>
      </c>
      <c r="D43" s="102" t="e">
        <f>VLOOKUP(B43,'пр.взв'!B3:G122,3,FALSE)</f>
        <v>#N/A</v>
      </c>
      <c r="E43" s="102" t="e">
        <f>VLOOKUP(B43,'пр.взв'!B4:G122,4,FALSE)</f>
        <v>#N/A</v>
      </c>
      <c r="F43" s="116"/>
      <c r="G43" s="116"/>
      <c r="H43" s="118"/>
      <c r="I43" s="108"/>
      <c r="K43" s="110"/>
      <c r="L43" s="112" t="e">
        <f>VLOOKUP(K43,'пр.взв'!B7:F86,2,FALSE)</f>
        <v>#N/A</v>
      </c>
      <c r="M43" s="112" t="e">
        <f>VLOOKUP(K43,'пр.взв'!B4:G124,3,FALSE)</f>
        <v>#N/A</v>
      </c>
      <c r="N43" s="112" t="e">
        <f>VLOOKUP(K43,'пр.взв'!B4:G124,4,FALSE)</f>
        <v>#N/A</v>
      </c>
      <c r="O43" s="116"/>
      <c r="P43" s="116"/>
      <c r="Q43" s="118"/>
      <c r="R43" s="108"/>
    </row>
    <row r="44" spans="1:18" ht="13.5" thickBot="1">
      <c r="A44" s="121"/>
      <c r="B44" s="111"/>
      <c r="C44" s="113"/>
      <c r="D44" s="114"/>
      <c r="E44" s="114"/>
      <c r="F44" s="122"/>
      <c r="G44" s="122"/>
      <c r="H44" s="123"/>
      <c r="I44" s="109"/>
      <c r="K44" s="111"/>
      <c r="L44" s="100"/>
      <c r="M44" s="100"/>
      <c r="N44" s="100"/>
      <c r="O44" s="122"/>
      <c r="P44" s="122"/>
      <c r="Q44" s="123"/>
      <c r="R44" s="109"/>
    </row>
    <row r="45" spans="1:18" ht="12.75">
      <c r="A45" s="121"/>
      <c r="B45" s="120"/>
      <c r="C45" s="99" t="e">
        <f>VLOOKUP(B45,'пр.взв'!B7:E86,2,FALSE)</f>
        <v>#N/A</v>
      </c>
      <c r="D45" s="101" t="e">
        <f>VLOOKUP(B45,'пр.взв'!B7:F125,3,FALSE)</f>
        <v>#N/A</v>
      </c>
      <c r="E45" s="101" t="e">
        <f>VLOOKUP(B45,'пр.взв'!B4:G125,4,FALSE)</f>
        <v>#N/A</v>
      </c>
      <c r="F45" s="115"/>
      <c r="G45" s="115"/>
      <c r="H45" s="117"/>
      <c r="I45" s="119"/>
      <c r="K45" s="120"/>
      <c r="L45" s="99" t="e">
        <f>VLOOKUP(K45,'пр.взв'!B7:E86,2,FALSE)</f>
        <v>#N/A</v>
      </c>
      <c r="M45" s="99" t="e">
        <f>VLOOKUP(K45,'пр.взв'!B4:G126,3,FALSE)</f>
        <v>#N/A</v>
      </c>
      <c r="N45" s="99" t="e">
        <f>VLOOKUP(K45,'пр.взв'!B4:G126,4,FALSE)</f>
        <v>#N/A</v>
      </c>
      <c r="O45" s="115"/>
      <c r="P45" s="115"/>
      <c r="Q45" s="117"/>
      <c r="R45" s="119"/>
    </row>
    <row r="46" spans="1:18" ht="12.75">
      <c r="A46" s="121"/>
      <c r="B46" s="110"/>
      <c r="C46" s="100"/>
      <c r="D46" s="102"/>
      <c r="E46" s="102"/>
      <c r="F46" s="116"/>
      <c r="G46" s="116"/>
      <c r="H46" s="118"/>
      <c r="I46" s="108"/>
      <c r="K46" s="110"/>
      <c r="L46" s="100"/>
      <c r="M46" s="100"/>
      <c r="N46" s="100"/>
      <c r="O46" s="116"/>
      <c r="P46" s="116"/>
      <c r="Q46" s="118"/>
      <c r="R46" s="108"/>
    </row>
    <row r="47" spans="1:18" ht="12.75">
      <c r="A47" s="121"/>
      <c r="B47" s="110"/>
      <c r="C47" s="112" t="e">
        <f>VLOOKUP(B47,'пр.взв'!B7:E86,2,FALSE)</f>
        <v>#N/A</v>
      </c>
      <c r="D47" s="102" t="e">
        <f>VLOOKUP(B47,'пр.взв'!B7:G126,3,FALSE)</f>
        <v>#N/A</v>
      </c>
      <c r="E47" s="102" t="e">
        <f>VLOOKUP(B47,'пр.взв'!B4:G126,4,FALSE)</f>
        <v>#N/A</v>
      </c>
      <c r="F47" s="116"/>
      <c r="G47" s="116"/>
      <c r="H47" s="118"/>
      <c r="I47" s="108"/>
      <c r="K47" s="110"/>
      <c r="L47" s="112" t="e">
        <f>VLOOKUP(K47,'пр.взв'!B7:E86,2,FALSE)</f>
        <v>#N/A</v>
      </c>
      <c r="M47" s="112" t="e">
        <f>VLOOKUP(K47,'пр.взв'!B4:G128,3,FALSE)</f>
        <v>#N/A</v>
      </c>
      <c r="N47" s="112" t="e">
        <f>VLOOKUP(K47,'пр.взв'!B4:G128,4,FALSE)</f>
        <v>#N/A</v>
      </c>
      <c r="O47" s="116"/>
      <c r="P47" s="116"/>
      <c r="Q47" s="118"/>
      <c r="R47" s="108"/>
    </row>
    <row r="48" spans="1:18" ht="13.5" thickBot="1">
      <c r="A48" s="121"/>
      <c r="B48" s="111"/>
      <c r="C48" s="113"/>
      <c r="D48" s="114"/>
      <c r="E48" s="114"/>
      <c r="F48" s="122"/>
      <c r="G48" s="122"/>
      <c r="H48" s="123"/>
      <c r="I48" s="109"/>
      <c r="K48" s="111"/>
      <c r="L48" s="100"/>
      <c r="M48" s="100"/>
      <c r="N48" s="100"/>
      <c r="O48" s="122"/>
      <c r="P48" s="122"/>
      <c r="Q48" s="123"/>
      <c r="R48" s="109"/>
    </row>
    <row r="49" spans="1:18" ht="12.75">
      <c r="A49" s="121"/>
      <c r="B49" s="120"/>
      <c r="C49" s="99" t="e">
        <f>VLOOKUP(B49,'пр.взв'!B3:E86,2,FALSE)</f>
        <v>#N/A</v>
      </c>
      <c r="D49" s="101" t="e">
        <f>VLOOKUP(B49,'пр.взв'!B5:F129,3,FALSE)</f>
        <v>#N/A</v>
      </c>
      <c r="E49" s="101" t="e">
        <f>VLOOKUP(B49,'пр.взв'!B4:G129,4,FALSE)</f>
        <v>#N/A</v>
      </c>
      <c r="F49" s="115"/>
      <c r="G49" s="115"/>
      <c r="H49" s="117"/>
      <c r="I49" s="119"/>
      <c r="K49" s="120"/>
      <c r="L49" s="99" t="e">
        <f>VLOOKUP(K49,'пр.взв'!B7:E86,2,FALSE)</f>
        <v>#N/A</v>
      </c>
      <c r="M49" s="99" t="e">
        <f>VLOOKUP(K49,'пр.взв'!B5:G130,3,FALSE)</f>
        <v>#N/A</v>
      </c>
      <c r="N49" s="99" t="e">
        <f>VLOOKUP(K49,'пр.взв'!B5:G130,4,FALSE)</f>
        <v>#N/A</v>
      </c>
      <c r="O49" s="115"/>
      <c r="P49" s="115"/>
      <c r="Q49" s="117"/>
      <c r="R49" s="119"/>
    </row>
    <row r="50" spans="1:18" ht="12.75">
      <c r="A50" s="121"/>
      <c r="B50" s="110"/>
      <c r="C50" s="100"/>
      <c r="D50" s="102"/>
      <c r="E50" s="102"/>
      <c r="F50" s="116"/>
      <c r="G50" s="116"/>
      <c r="H50" s="118"/>
      <c r="I50" s="108"/>
      <c r="K50" s="110"/>
      <c r="L50" s="100"/>
      <c r="M50" s="100"/>
      <c r="N50" s="100"/>
      <c r="O50" s="116"/>
      <c r="P50" s="116"/>
      <c r="Q50" s="118"/>
      <c r="R50" s="108"/>
    </row>
    <row r="51" spans="1:18" ht="12.75">
      <c r="A51" s="121"/>
      <c r="B51" s="110"/>
      <c r="C51" s="112" t="e">
        <f>VLOOKUP(B51,'пр.взв'!B7:E86,2,FALSE)</f>
        <v>#N/A</v>
      </c>
      <c r="D51" s="102" t="e">
        <f>VLOOKUP(B51,'пр.взв'!B5:G130,3,FALSE)</f>
        <v>#N/A</v>
      </c>
      <c r="E51" s="102" t="e">
        <f>VLOOKUP(B51,'пр.взв'!B5:G130,4,FALSE)</f>
        <v>#N/A</v>
      </c>
      <c r="F51" s="116"/>
      <c r="G51" s="116"/>
      <c r="H51" s="118"/>
      <c r="I51" s="108"/>
      <c r="K51" s="110"/>
      <c r="L51" s="112" t="e">
        <f>VLOOKUP(K51,'пр.взв'!B7:E86,2,FALSE)</f>
        <v>#N/A</v>
      </c>
      <c r="M51" s="112" t="e">
        <f>VLOOKUP(K51,'пр.взв'!B5:G132,3,FALSE)</f>
        <v>#N/A</v>
      </c>
      <c r="N51" s="112" t="e">
        <f>VLOOKUP(K51,'пр.взв'!B5:G132,4,FALSE)</f>
        <v>#N/A</v>
      </c>
      <c r="O51" s="116"/>
      <c r="P51" s="116"/>
      <c r="Q51" s="118"/>
      <c r="R51" s="108"/>
    </row>
    <row r="52" spans="1:18" ht="13.5" thickBot="1">
      <c r="A52" s="121"/>
      <c r="B52" s="111"/>
      <c r="C52" s="113"/>
      <c r="D52" s="114"/>
      <c r="E52" s="114"/>
      <c r="F52" s="122"/>
      <c r="G52" s="122"/>
      <c r="H52" s="123"/>
      <c r="I52" s="109"/>
      <c r="K52" s="111"/>
      <c r="L52" s="100"/>
      <c r="M52" s="100"/>
      <c r="N52" s="100"/>
      <c r="O52" s="122"/>
      <c r="P52" s="122"/>
      <c r="Q52" s="123"/>
      <c r="R52" s="109"/>
    </row>
    <row r="53" spans="1:18" ht="12.75">
      <c r="A53" s="121"/>
      <c r="B53" s="120"/>
      <c r="C53" s="99" t="e">
        <f>VLOOKUP(B53,'пр.взв'!B7:E86,2,FALSE)</f>
        <v>#N/A</v>
      </c>
      <c r="D53" s="101" t="e">
        <f>VLOOKUP(B53,'пр.взв'!B5:F133,3,FALSE)</f>
        <v>#N/A</v>
      </c>
      <c r="E53" s="101" t="e">
        <f>VLOOKUP(B53,'пр.взв'!B5:G133,4,FALSE)</f>
        <v>#N/A</v>
      </c>
      <c r="F53" s="115"/>
      <c r="G53" s="115"/>
      <c r="H53" s="117"/>
      <c r="I53" s="119"/>
      <c r="K53" s="120"/>
      <c r="L53" s="99" t="e">
        <f>VLOOKUP(K53,'пр.взв'!B7:E86,2,FALSE)</f>
        <v>#N/A</v>
      </c>
      <c r="M53" s="99" t="e">
        <f>VLOOKUP(K53,'пр.взв'!B5:G134,3,FALSE)</f>
        <v>#N/A</v>
      </c>
      <c r="N53" s="99" t="e">
        <f>VLOOKUP(K53,'пр.взв'!B5:G134,4,FALSE)</f>
        <v>#N/A</v>
      </c>
      <c r="O53" s="115"/>
      <c r="P53" s="115"/>
      <c r="Q53" s="117"/>
      <c r="R53" s="119"/>
    </row>
    <row r="54" spans="1:18" ht="12.75">
      <c r="A54" s="121"/>
      <c r="B54" s="110"/>
      <c r="C54" s="100"/>
      <c r="D54" s="102"/>
      <c r="E54" s="102"/>
      <c r="F54" s="116"/>
      <c r="G54" s="116"/>
      <c r="H54" s="118"/>
      <c r="I54" s="108"/>
      <c r="K54" s="110"/>
      <c r="L54" s="100"/>
      <c r="M54" s="100"/>
      <c r="N54" s="100"/>
      <c r="O54" s="116"/>
      <c r="P54" s="116"/>
      <c r="Q54" s="118"/>
      <c r="R54" s="108"/>
    </row>
    <row r="55" spans="1:18" ht="12.75">
      <c r="A55" s="121"/>
      <c r="B55" s="110"/>
      <c r="C55" s="112" t="e">
        <f>VLOOKUP(B55,'пр.взв'!B7:E86,2,FALSE)</f>
        <v>#N/A</v>
      </c>
      <c r="D55" s="102" t="e">
        <f>VLOOKUP(B55,'пр.взв'!B5:G134,3,FALSE)</f>
        <v>#N/A</v>
      </c>
      <c r="E55" s="102" t="e">
        <f>VLOOKUP(B55,'пр.взв'!B5:G134,4,FALSE)</f>
        <v>#N/A</v>
      </c>
      <c r="F55" s="116"/>
      <c r="G55" s="116"/>
      <c r="H55" s="118"/>
      <c r="I55" s="108"/>
      <c r="K55" s="110"/>
      <c r="L55" s="112" t="e">
        <f>VLOOKUP(K55,'пр.взв'!B7:E86,2,FALSE)</f>
        <v>#N/A</v>
      </c>
      <c r="M55" s="112" t="e">
        <f>VLOOKUP(K55,'пр.взв'!B5:G136,3,FALSE)</f>
        <v>#N/A</v>
      </c>
      <c r="N55" s="112" t="e">
        <f>VLOOKUP(K55,'пр.взв'!B5:G136,4,FALSE)</f>
        <v>#N/A</v>
      </c>
      <c r="O55" s="116"/>
      <c r="P55" s="116"/>
      <c r="Q55" s="118"/>
      <c r="R55" s="108"/>
    </row>
    <row r="56" spans="1:18" ht="13.5" thickBot="1">
      <c r="A56" s="121"/>
      <c r="B56" s="111"/>
      <c r="C56" s="113"/>
      <c r="D56" s="114"/>
      <c r="E56" s="114"/>
      <c r="F56" s="122"/>
      <c r="G56" s="122"/>
      <c r="H56" s="123"/>
      <c r="I56" s="109"/>
      <c r="K56" s="111"/>
      <c r="L56" s="100"/>
      <c r="M56" s="100"/>
      <c r="N56" s="100"/>
      <c r="O56" s="122"/>
      <c r="P56" s="122"/>
      <c r="Q56" s="123"/>
      <c r="R56" s="109"/>
    </row>
    <row r="57" spans="1:18" ht="12.75">
      <c r="A57" s="121"/>
      <c r="B57" s="120"/>
      <c r="C57" s="99" t="e">
        <f>VLOOKUP(B57,'пр.взв'!B7:E86,2,FALSE)</f>
        <v>#N/A</v>
      </c>
      <c r="D57" s="101" t="e">
        <f>VLOOKUP(B57,'пр.взв'!B5:F137,3,FALSE)</f>
        <v>#N/A</v>
      </c>
      <c r="E57" s="101" t="e">
        <f>VLOOKUP(B57,'пр.взв'!B5:G137,4,FALSE)</f>
        <v>#N/A</v>
      </c>
      <c r="F57" s="124"/>
      <c r="G57" s="115"/>
      <c r="H57" s="117"/>
      <c r="I57" s="119"/>
      <c r="K57" s="120"/>
      <c r="L57" s="99" t="e">
        <f>VLOOKUP(K57,'пр.взв'!B7:E86,2,FALSE)</f>
        <v>#N/A</v>
      </c>
      <c r="M57" s="99" t="e">
        <f>VLOOKUP(K57,'пр.взв'!B5:G138,3,FALSE)</f>
        <v>#N/A</v>
      </c>
      <c r="N57" s="99" t="e">
        <f>VLOOKUP(K57,'пр.взв'!B5:G138,4,FALSE)</f>
        <v>#N/A</v>
      </c>
      <c r="O57" s="124"/>
      <c r="P57" s="115"/>
      <c r="Q57" s="117"/>
      <c r="R57" s="119"/>
    </row>
    <row r="58" spans="1:18" ht="12.75">
      <c r="A58" s="121"/>
      <c r="B58" s="110"/>
      <c r="C58" s="100"/>
      <c r="D58" s="102"/>
      <c r="E58" s="102"/>
      <c r="F58" s="125"/>
      <c r="G58" s="116"/>
      <c r="H58" s="118"/>
      <c r="I58" s="108"/>
      <c r="K58" s="110"/>
      <c r="L58" s="100"/>
      <c r="M58" s="100"/>
      <c r="N58" s="100"/>
      <c r="O58" s="125"/>
      <c r="P58" s="116"/>
      <c r="Q58" s="118"/>
      <c r="R58" s="108"/>
    </row>
    <row r="59" spans="1:18" ht="12.75">
      <c r="A59" s="121"/>
      <c r="B59" s="110"/>
      <c r="C59" s="112" t="e">
        <f>VLOOKUP(B59,'пр.взв'!B7:E86,2,FALSE)</f>
        <v>#N/A</v>
      </c>
      <c r="D59" s="102" t="e">
        <f>VLOOKUP(B59,'пр.взв'!B5:G138,3,FALSE)</f>
        <v>#N/A</v>
      </c>
      <c r="E59" s="102" t="e">
        <f>VLOOKUP(B59,'пр.взв'!B5:G138,4,FALSE)</f>
        <v>#N/A</v>
      </c>
      <c r="F59" s="125"/>
      <c r="G59" s="116"/>
      <c r="H59" s="118"/>
      <c r="I59" s="108"/>
      <c r="K59" s="110"/>
      <c r="L59" s="112" t="e">
        <f>VLOOKUP(K59,'пр.взв'!B7:E86,2,FALSE)</f>
        <v>#N/A</v>
      </c>
      <c r="M59" s="100" t="e">
        <f>VLOOKUP(K59,'пр.взв'!B5:G140,3,FALSE)</f>
        <v>#N/A</v>
      </c>
      <c r="N59" s="100" t="e">
        <f>VLOOKUP(K59,'пр.взв'!B5:G140,4,FALSE)</f>
        <v>#N/A</v>
      </c>
      <c r="O59" s="125"/>
      <c r="P59" s="116"/>
      <c r="Q59" s="118"/>
      <c r="R59" s="108"/>
    </row>
    <row r="60" spans="1:18" ht="13.5" thickBot="1">
      <c r="A60" s="121"/>
      <c r="B60" s="111"/>
      <c r="C60" s="113"/>
      <c r="D60" s="114"/>
      <c r="E60" s="114"/>
      <c r="F60" s="126"/>
      <c r="G60" s="122"/>
      <c r="H60" s="123"/>
      <c r="I60" s="109"/>
      <c r="K60" s="111"/>
      <c r="L60" s="113"/>
      <c r="M60" s="113"/>
      <c r="N60" s="113"/>
      <c r="O60" s="126"/>
      <c r="P60" s="122"/>
      <c r="Q60" s="123"/>
      <c r="R60" s="109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7:C48"/>
    <mergeCell ref="D47:D48"/>
    <mergeCell ref="E47:E48"/>
    <mergeCell ref="B49:B50"/>
    <mergeCell ref="C49:C50"/>
    <mergeCell ref="D49:D50"/>
    <mergeCell ref="E49:E50"/>
    <mergeCell ref="B47:B48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G29:G30"/>
    <mergeCell ref="D15:D16"/>
    <mergeCell ref="E15:E16"/>
    <mergeCell ref="F15:F16"/>
    <mergeCell ref="G15:G16"/>
    <mergeCell ref="D23:D24"/>
    <mergeCell ref="D29:D3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G33:G34"/>
    <mergeCell ref="H33:H34"/>
    <mergeCell ref="I33:I34"/>
    <mergeCell ref="H37:H38"/>
    <mergeCell ref="I37:I38"/>
    <mergeCell ref="I35:I36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F53:F54"/>
    <mergeCell ref="G53:G54"/>
    <mergeCell ref="F43:F44"/>
    <mergeCell ref="G43:G44"/>
    <mergeCell ref="F51:F52"/>
    <mergeCell ref="G51:G52"/>
    <mergeCell ref="F47:F48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00390625" style="0" customWidth="1"/>
    <col min="17" max="17" width="2.281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151" t="s">
        <v>66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27" customHeight="1" thickBot="1">
      <c r="A3" s="16"/>
      <c r="B3" s="157" t="s">
        <v>67</v>
      </c>
      <c r="C3" s="158"/>
      <c r="D3" s="158"/>
      <c r="E3" s="158"/>
      <c r="F3" s="158"/>
      <c r="G3" s="158"/>
      <c r="H3" s="158"/>
      <c r="I3" s="158"/>
      <c r="J3" s="159"/>
      <c r="K3" s="141" t="str">
        <f>HYPERLINK('[1]реквизиты'!$A$2)</f>
        <v>VI ЛЕТНЯЯ СПАРТАКИАДА УЧАЩИХСЯ РОССИИ 2013 года, среди юношей 1997-1998 гг.р.  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3"/>
    </row>
    <row r="4" spans="1:30" ht="20.25" customHeight="1" thickBot="1">
      <c r="A4" s="17"/>
      <c r="B4" s="155" t="str">
        <f>HYPERLINK('[1]реквизиты'!$A$3)</f>
        <v>24-27 июля 2013 г.  г. Пенза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  <c r="X4" s="152" t="str">
        <f>HYPERLINK('пр.взв'!D4)</f>
        <v>В.к.  55  кг.</v>
      </c>
      <c r="Y4" s="153"/>
      <c r="Z4" s="153"/>
      <c r="AA4" s="153"/>
      <c r="AB4" s="154"/>
      <c r="AC4" s="14"/>
      <c r="AD4" s="14"/>
    </row>
    <row r="5" spans="1:34" ht="14.25" customHeight="1" thickBot="1">
      <c r="A5" s="194"/>
      <c r="B5" s="198" t="s">
        <v>5</v>
      </c>
      <c r="C5" s="180" t="s">
        <v>2</v>
      </c>
      <c r="D5" s="160" t="s">
        <v>3</v>
      </c>
      <c r="E5" s="162" t="s">
        <v>68</v>
      </c>
      <c r="F5" s="164" t="s">
        <v>6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6"/>
      <c r="Y5" s="167"/>
      <c r="Z5" s="144" t="s">
        <v>7</v>
      </c>
      <c r="AA5" s="146" t="s">
        <v>71</v>
      </c>
      <c r="AB5" s="190" t="s">
        <v>22</v>
      </c>
      <c r="AC5" s="14"/>
      <c r="AD5" s="14"/>
      <c r="AH5" s="18"/>
    </row>
    <row r="6" spans="1:33" ht="15" customHeight="1" thickBot="1">
      <c r="A6" s="194"/>
      <c r="B6" s="199"/>
      <c r="C6" s="181"/>
      <c r="D6" s="161"/>
      <c r="E6" s="163"/>
      <c r="F6" s="168">
        <v>1</v>
      </c>
      <c r="G6" s="175"/>
      <c r="H6" s="168">
        <v>2</v>
      </c>
      <c r="I6" s="169"/>
      <c r="J6" s="176">
        <v>3</v>
      </c>
      <c r="K6" s="175"/>
      <c r="L6" s="168">
        <v>4</v>
      </c>
      <c r="M6" s="169"/>
      <c r="N6" s="176">
        <v>5</v>
      </c>
      <c r="O6" s="175"/>
      <c r="P6" s="168">
        <v>6</v>
      </c>
      <c r="Q6" s="169"/>
      <c r="R6" s="176">
        <v>7</v>
      </c>
      <c r="S6" s="175"/>
      <c r="T6" s="168">
        <v>8</v>
      </c>
      <c r="U6" s="169"/>
      <c r="V6" s="168" t="s">
        <v>77</v>
      </c>
      <c r="W6" s="169"/>
      <c r="X6" s="168" t="s">
        <v>78</v>
      </c>
      <c r="Y6" s="169"/>
      <c r="Z6" s="145"/>
      <c r="AA6" s="147"/>
      <c r="AB6" s="191"/>
      <c r="AC6" s="29"/>
      <c r="AD6" s="29"/>
      <c r="AE6" s="20"/>
      <c r="AF6" s="20"/>
      <c r="AG6" s="2"/>
    </row>
    <row r="7" spans="1:33" ht="12.75" customHeight="1" thickBot="1">
      <c r="A7" s="15"/>
      <c r="B7" s="195" t="s">
        <v>80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7"/>
      <c r="AC7" s="29"/>
      <c r="AD7" s="29"/>
      <c r="AE7" s="20"/>
      <c r="AF7" s="20"/>
      <c r="AG7" s="2"/>
    </row>
    <row r="8" spans="1:34" ht="12.75" customHeight="1" thickTop="1">
      <c r="A8" s="192"/>
      <c r="B8" s="186">
        <v>1</v>
      </c>
      <c r="C8" s="188" t="str">
        <f>VLOOKUP(B8,'пр.взв'!B7:E30,2,FALSE)</f>
        <v>ДАЙНЕКО Евгений Станиславович</v>
      </c>
      <c r="D8" s="182" t="str">
        <f>VLOOKUP(B8,'пр.взв'!B7:F86,3,FALSE)</f>
        <v>09.09.1997, 1р</v>
      </c>
      <c r="E8" s="182" t="str">
        <f>VLOOKUP(B8,'пр.взв'!B7:G86,4,FALSE)</f>
        <v>СЗФО, Архангельская, МО</v>
      </c>
      <c r="F8" s="150">
        <v>2</v>
      </c>
      <c r="G8" s="61">
        <v>3</v>
      </c>
      <c r="H8" s="150">
        <v>3</v>
      </c>
      <c r="I8" s="61">
        <v>2</v>
      </c>
      <c r="J8" s="150">
        <v>4</v>
      </c>
      <c r="K8" s="61">
        <v>2</v>
      </c>
      <c r="L8" s="150"/>
      <c r="M8" s="61"/>
      <c r="N8" s="150"/>
      <c r="O8" s="61"/>
      <c r="P8" s="150"/>
      <c r="Q8" s="61"/>
      <c r="R8" s="150"/>
      <c r="S8" s="61"/>
      <c r="T8" s="150"/>
      <c r="U8" s="61"/>
      <c r="V8" s="150">
        <v>8</v>
      </c>
      <c r="W8" s="61">
        <v>4</v>
      </c>
      <c r="X8" s="150"/>
      <c r="Y8" s="61"/>
      <c r="Z8" s="138" t="s">
        <v>123</v>
      </c>
      <c r="AA8" s="148"/>
      <c r="AB8" s="170">
        <v>3</v>
      </c>
      <c r="AC8" s="27"/>
      <c r="AD8" s="27"/>
      <c r="AE8" s="27"/>
      <c r="AF8" s="27"/>
      <c r="AG8" s="27"/>
      <c r="AH8" s="27"/>
    </row>
    <row r="9" spans="1:34" ht="12.75" customHeight="1" thickBot="1">
      <c r="A9" s="193"/>
      <c r="B9" s="187"/>
      <c r="C9" s="189"/>
      <c r="D9" s="183"/>
      <c r="E9" s="183"/>
      <c r="F9" s="137"/>
      <c r="G9" s="60"/>
      <c r="H9" s="137"/>
      <c r="I9" s="60"/>
      <c r="J9" s="137"/>
      <c r="K9" s="60"/>
      <c r="L9" s="137"/>
      <c r="M9" s="60"/>
      <c r="N9" s="137"/>
      <c r="O9" s="60"/>
      <c r="P9" s="137"/>
      <c r="Q9" s="60"/>
      <c r="R9" s="137"/>
      <c r="S9" s="60"/>
      <c r="T9" s="137"/>
      <c r="U9" s="60"/>
      <c r="V9" s="137"/>
      <c r="W9" s="60" t="s">
        <v>122</v>
      </c>
      <c r="X9" s="137"/>
      <c r="Y9" s="60"/>
      <c r="Z9" s="139"/>
      <c r="AA9" s="149"/>
      <c r="AB9" s="171"/>
      <c r="AC9" s="27"/>
      <c r="AD9" s="27"/>
      <c r="AE9" s="27"/>
      <c r="AF9" s="27"/>
      <c r="AG9" s="27"/>
      <c r="AH9" s="27"/>
    </row>
    <row r="10" spans="1:34" ht="12.75" customHeight="1" thickTop="1">
      <c r="A10" s="192"/>
      <c r="B10" s="203">
        <v>2</v>
      </c>
      <c r="C10" s="200" t="str">
        <f>VLOOKUP(B10,'пр.взв'!B9:E32,2,FALSE)</f>
        <v>НЕСТЕРЕНКО Филипп Валерьевич</v>
      </c>
      <c r="D10" s="184" t="str">
        <f>VLOOKUP(B10,'пр.взв'!B9:F88,3,FALSE)</f>
        <v>21.10.1997, 1р.</v>
      </c>
      <c r="E10" s="184" t="str">
        <f>VLOOKUP(B10,'пр.взв'!B9:G88,4,FALSE)</f>
        <v>УФО, ХМАО, г.Радужный</v>
      </c>
      <c r="F10" s="136">
        <v>1</v>
      </c>
      <c r="G10" s="62">
        <v>1</v>
      </c>
      <c r="H10" s="136">
        <v>3</v>
      </c>
      <c r="I10" s="67" t="s">
        <v>117</v>
      </c>
      <c r="J10" s="136" t="s">
        <v>118</v>
      </c>
      <c r="K10" s="62"/>
      <c r="L10" s="136"/>
      <c r="M10" s="62"/>
      <c r="N10" s="136"/>
      <c r="O10" s="62"/>
      <c r="P10" s="136"/>
      <c r="Q10" s="62"/>
      <c r="R10" s="136"/>
      <c r="S10" s="62"/>
      <c r="T10" s="136"/>
      <c r="U10" s="62"/>
      <c r="V10" s="136">
        <v>7</v>
      </c>
      <c r="W10" s="62">
        <v>4</v>
      </c>
      <c r="X10" s="136"/>
      <c r="Y10" s="62"/>
      <c r="Z10" s="140" t="s">
        <v>124</v>
      </c>
      <c r="AA10" s="179"/>
      <c r="AB10" s="172">
        <v>3</v>
      </c>
      <c r="AC10" s="27"/>
      <c r="AD10" s="27"/>
      <c r="AE10" s="27"/>
      <c r="AF10" s="27"/>
      <c r="AG10" s="27"/>
      <c r="AH10" s="27"/>
    </row>
    <row r="11" spans="1:34" ht="12.75" customHeight="1" thickBot="1">
      <c r="A11" s="202"/>
      <c r="B11" s="204"/>
      <c r="C11" s="201"/>
      <c r="D11" s="185"/>
      <c r="E11" s="185"/>
      <c r="F11" s="137"/>
      <c r="G11" s="60"/>
      <c r="H11" s="137"/>
      <c r="I11" s="60"/>
      <c r="J11" s="137"/>
      <c r="K11" s="60"/>
      <c r="L11" s="137"/>
      <c r="M11" s="60"/>
      <c r="N11" s="137"/>
      <c r="O11" s="60"/>
      <c r="P11" s="137"/>
      <c r="Q11" s="60"/>
      <c r="R11" s="137"/>
      <c r="S11" s="60"/>
      <c r="T11" s="137"/>
      <c r="U11" s="60"/>
      <c r="V11" s="137"/>
      <c r="W11" s="60" t="s">
        <v>125</v>
      </c>
      <c r="X11" s="137"/>
      <c r="Y11" s="60"/>
      <c r="Z11" s="139"/>
      <c r="AA11" s="149"/>
      <c r="AB11" s="171"/>
      <c r="AC11" s="27"/>
      <c r="AD11" s="27"/>
      <c r="AE11" s="27"/>
      <c r="AF11" s="27"/>
      <c r="AG11" s="27"/>
      <c r="AH11" s="27"/>
    </row>
    <row r="12" spans="1:34" ht="12.75" customHeight="1" thickTop="1">
      <c r="A12" s="15"/>
      <c r="B12" s="186">
        <v>3</v>
      </c>
      <c r="C12" s="200" t="str">
        <f>VLOOKUP(B12,'пр.взв'!B11:E34,2,FALSE)</f>
        <v>ИЛАШ Антон Владимирович</v>
      </c>
      <c r="D12" s="177" t="str">
        <f>VLOOKUP(B12,'пр.взв'!B11:F90,3,FALSE)</f>
        <v>05.02.1997, кмс</v>
      </c>
      <c r="E12" s="177" t="str">
        <f>VLOOKUP(B12,'пр.взв'!B11:G90,4,FALSE)</f>
        <v>СФО, Красноярский, Лесосибирск, МО</v>
      </c>
      <c r="F12" s="136">
        <v>4</v>
      </c>
      <c r="G12" s="62">
        <v>3</v>
      </c>
      <c r="H12" s="136">
        <v>1</v>
      </c>
      <c r="I12" s="62">
        <v>3</v>
      </c>
      <c r="J12" s="136" t="s">
        <v>119</v>
      </c>
      <c r="K12" s="62"/>
      <c r="L12" s="136" t="s">
        <v>119</v>
      </c>
      <c r="M12" s="62"/>
      <c r="N12" s="136" t="s">
        <v>119</v>
      </c>
      <c r="O12" s="62"/>
      <c r="P12" s="136" t="s">
        <v>119</v>
      </c>
      <c r="Q12" s="62"/>
      <c r="R12" s="136" t="s">
        <v>119</v>
      </c>
      <c r="S12" s="62"/>
      <c r="T12" s="136"/>
      <c r="U12" s="62"/>
      <c r="V12" s="136" t="s">
        <v>119</v>
      </c>
      <c r="W12" s="62"/>
      <c r="X12" s="136" t="s">
        <v>119</v>
      </c>
      <c r="Y12" s="62"/>
      <c r="Z12" s="140">
        <v>2</v>
      </c>
      <c r="AA12" s="179">
        <v>6</v>
      </c>
      <c r="AB12" s="172">
        <v>6</v>
      </c>
      <c r="AC12" s="27"/>
      <c r="AD12" s="27"/>
      <c r="AE12" s="27"/>
      <c r="AF12" s="27"/>
      <c r="AG12" s="27"/>
      <c r="AH12" s="27"/>
    </row>
    <row r="13" spans="1:34" ht="12.75" customHeight="1" thickBot="1">
      <c r="A13" s="15"/>
      <c r="B13" s="187"/>
      <c r="C13" s="201"/>
      <c r="D13" s="178"/>
      <c r="E13" s="178"/>
      <c r="F13" s="137"/>
      <c r="G13" s="60"/>
      <c r="H13" s="137"/>
      <c r="I13" s="60"/>
      <c r="J13" s="137"/>
      <c r="K13" s="60"/>
      <c r="L13" s="137"/>
      <c r="M13" s="60"/>
      <c r="N13" s="137"/>
      <c r="O13" s="60"/>
      <c r="P13" s="137"/>
      <c r="Q13" s="60"/>
      <c r="R13" s="137"/>
      <c r="S13" s="60"/>
      <c r="T13" s="137"/>
      <c r="U13" s="60"/>
      <c r="V13" s="137"/>
      <c r="W13" s="60"/>
      <c r="X13" s="137"/>
      <c r="Y13" s="60"/>
      <c r="Z13" s="139"/>
      <c r="AA13" s="149"/>
      <c r="AB13" s="171"/>
      <c r="AC13" s="27"/>
      <c r="AD13" s="27"/>
      <c r="AE13" s="27"/>
      <c r="AF13" s="27"/>
      <c r="AG13" s="27"/>
      <c r="AH13" s="27"/>
    </row>
    <row r="14" spans="1:34" ht="12.75" customHeight="1" thickTop="1">
      <c r="A14" s="15"/>
      <c r="B14" s="203">
        <v>4</v>
      </c>
      <c r="C14" s="200" t="str">
        <f>VLOOKUP(B14,'пр.взв'!B13:E36,2,FALSE)</f>
        <v>РУСТАМОВ Нурлан Мирзаджан оглы</v>
      </c>
      <c r="D14" s="177" t="str">
        <f>VLOOKUP(B14,'пр.взв'!B13:F92,3,FALSE)</f>
        <v>06.02.1997, 1р</v>
      </c>
      <c r="E14" s="184" t="str">
        <f>VLOOKUP(B14,'пр.взв'!B13:G92,4,FALSE)</f>
        <v>ДВФО, Приморский, Уссуруйск, РСОО</v>
      </c>
      <c r="F14" s="136">
        <v>3</v>
      </c>
      <c r="G14" s="62">
        <v>1</v>
      </c>
      <c r="H14" s="136">
        <v>2</v>
      </c>
      <c r="I14" s="62">
        <v>3</v>
      </c>
      <c r="J14" s="136">
        <v>1</v>
      </c>
      <c r="K14" s="62">
        <v>3</v>
      </c>
      <c r="L14" s="136" t="s">
        <v>119</v>
      </c>
      <c r="M14" s="62"/>
      <c r="N14" s="136" t="s">
        <v>119</v>
      </c>
      <c r="O14" s="62"/>
      <c r="P14" s="136" t="s">
        <v>119</v>
      </c>
      <c r="Q14" s="62"/>
      <c r="R14" s="136" t="s">
        <v>119</v>
      </c>
      <c r="S14" s="62"/>
      <c r="T14" s="136"/>
      <c r="U14" s="62"/>
      <c r="V14" s="136" t="s">
        <v>119</v>
      </c>
      <c r="W14" s="62"/>
      <c r="X14" s="136" t="s">
        <v>119</v>
      </c>
      <c r="Y14" s="62"/>
      <c r="Z14" s="140">
        <v>3</v>
      </c>
      <c r="AA14" s="179">
        <f>SUM(G14+I14+K14+M14+O14+Q14+S14+U14+W14+Y14)</f>
        <v>7</v>
      </c>
      <c r="AB14" s="172">
        <v>6</v>
      </c>
      <c r="AC14" s="27"/>
      <c r="AD14" s="27"/>
      <c r="AE14" s="27"/>
      <c r="AF14" s="27"/>
      <c r="AG14" s="27"/>
      <c r="AH14" s="27"/>
    </row>
    <row r="15" spans="1:34" ht="12.75" customHeight="1" thickBot="1">
      <c r="A15" s="15"/>
      <c r="B15" s="204"/>
      <c r="C15" s="201"/>
      <c r="D15" s="178"/>
      <c r="E15" s="185"/>
      <c r="F15" s="137"/>
      <c r="G15" s="63"/>
      <c r="H15" s="137"/>
      <c r="I15" s="63"/>
      <c r="J15" s="137"/>
      <c r="K15" s="63"/>
      <c r="L15" s="137"/>
      <c r="M15" s="63"/>
      <c r="N15" s="137"/>
      <c r="O15" s="63"/>
      <c r="P15" s="137"/>
      <c r="Q15" s="63"/>
      <c r="R15" s="137"/>
      <c r="S15" s="63"/>
      <c r="T15" s="137"/>
      <c r="U15" s="63"/>
      <c r="V15" s="137"/>
      <c r="W15" s="63"/>
      <c r="X15" s="137"/>
      <c r="Y15" s="63"/>
      <c r="Z15" s="139"/>
      <c r="AA15" s="149"/>
      <c r="AB15" s="171"/>
      <c r="AC15" s="27"/>
      <c r="AD15" s="27"/>
      <c r="AE15" s="27"/>
      <c r="AF15" s="27"/>
      <c r="AG15" s="27"/>
      <c r="AH15" s="27"/>
    </row>
    <row r="16" spans="1:34" ht="12.75" customHeight="1" thickBot="1" thickTop="1">
      <c r="A16" s="15"/>
      <c r="B16" s="195" t="s">
        <v>79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7"/>
      <c r="AC16" s="27"/>
      <c r="AD16" s="27"/>
      <c r="AE16" s="27"/>
      <c r="AF16" s="27"/>
      <c r="AG16" s="27"/>
      <c r="AH16" s="27"/>
    </row>
    <row r="17" spans="1:34" ht="12.75" customHeight="1" thickTop="1">
      <c r="A17" s="15"/>
      <c r="B17" s="186">
        <v>5</v>
      </c>
      <c r="C17" s="205" t="str">
        <f>VLOOKUP(B17,'пр.взв'!B15:E38,2,FALSE)</f>
        <v>КУРМАНОВ Тимур Галимжанович</v>
      </c>
      <c r="D17" s="206" t="str">
        <f>VLOOKUP(B17,'пр.взв'!B15:F94,3,FALSE)</f>
        <v>12.04.1997, 1р</v>
      </c>
      <c r="E17" s="206" t="str">
        <f>VLOOKUP(B17,'пр.взв'!B15:G94,4,FALSE)</f>
        <v>ЦФО, Калужская, Калуга, МО</v>
      </c>
      <c r="F17" s="150">
        <v>6</v>
      </c>
      <c r="G17" s="61">
        <v>3</v>
      </c>
      <c r="H17" s="150">
        <v>7</v>
      </c>
      <c r="I17" s="61">
        <v>4</v>
      </c>
      <c r="J17" s="150" t="s">
        <v>119</v>
      </c>
      <c r="K17" s="61"/>
      <c r="L17" s="150" t="s">
        <v>119</v>
      </c>
      <c r="M17" s="61"/>
      <c r="N17" s="150" t="s">
        <v>119</v>
      </c>
      <c r="O17" s="61"/>
      <c r="P17" s="150" t="s">
        <v>119</v>
      </c>
      <c r="Q17" s="61"/>
      <c r="R17" s="150" t="s">
        <v>119</v>
      </c>
      <c r="S17" s="61"/>
      <c r="T17" s="150"/>
      <c r="U17" s="61"/>
      <c r="V17" s="150" t="s">
        <v>119</v>
      </c>
      <c r="W17" s="61"/>
      <c r="X17" s="150" t="s">
        <v>119</v>
      </c>
      <c r="Y17" s="61"/>
      <c r="Z17" s="138">
        <v>2</v>
      </c>
      <c r="AA17" s="148">
        <f>SUM(G17+I17+K17+M17+O17+Q17+S17+U17+W17+Y17)</f>
        <v>7</v>
      </c>
      <c r="AB17" s="170">
        <v>8</v>
      </c>
      <c r="AC17" s="27"/>
      <c r="AD17" s="27"/>
      <c r="AE17" s="27"/>
      <c r="AF17" s="27"/>
      <c r="AG17" s="27"/>
      <c r="AH17" s="27"/>
    </row>
    <row r="18" spans="1:34" ht="12.75" customHeight="1" thickBot="1">
      <c r="A18" s="15"/>
      <c r="B18" s="187"/>
      <c r="C18" s="201"/>
      <c r="D18" s="178"/>
      <c r="E18" s="178"/>
      <c r="F18" s="137"/>
      <c r="G18" s="60"/>
      <c r="H18" s="137"/>
      <c r="I18" s="60" t="s">
        <v>120</v>
      </c>
      <c r="J18" s="137"/>
      <c r="K18" s="60"/>
      <c r="L18" s="137"/>
      <c r="M18" s="60"/>
      <c r="N18" s="137"/>
      <c r="O18" s="60"/>
      <c r="P18" s="137"/>
      <c r="Q18" s="60"/>
      <c r="R18" s="137"/>
      <c r="S18" s="60"/>
      <c r="T18" s="137"/>
      <c r="U18" s="60"/>
      <c r="V18" s="137"/>
      <c r="W18" s="60"/>
      <c r="X18" s="137"/>
      <c r="Y18" s="60"/>
      <c r="Z18" s="139"/>
      <c r="AA18" s="149"/>
      <c r="AB18" s="171"/>
      <c r="AC18" s="27"/>
      <c r="AD18" s="27"/>
      <c r="AE18" s="27"/>
      <c r="AF18" s="27"/>
      <c r="AG18" s="27"/>
      <c r="AH18" s="27"/>
    </row>
    <row r="19" spans="1:34" ht="12.75" customHeight="1" thickTop="1">
      <c r="A19" s="15"/>
      <c r="B19" s="203">
        <v>6</v>
      </c>
      <c r="C19" s="200" t="str">
        <f>VLOOKUP(B19,'пр.взв'!B17:E40,2,FALSE)</f>
        <v>МУХТАРОВ Тамирлан Умарович</v>
      </c>
      <c r="D19" s="177" t="str">
        <f>VLOOKUP(B19,'пр.взв'!B17:F96,3,FALSE)</f>
        <v>01.01.1997, кмс</v>
      </c>
      <c r="E19" s="184" t="str">
        <f>VLOOKUP(B19,'пр.взв'!B17:G96,4,FALSE)</f>
        <v>СКФО, Чеченская, МО</v>
      </c>
      <c r="F19" s="136">
        <v>5</v>
      </c>
      <c r="G19" s="62">
        <v>1</v>
      </c>
      <c r="H19" s="136">
        <v>8</v>
      </c>
      <c r="I19" s="62">
        <v>3</v>
      </c>
      <c r="J19" s="136">
        <v>7</v>
      </c>
      <c r="K19" s="62">
        <v>3</v>
      </c>
      <c r="L19" s="136" t="s">
        <v>119</v>
      </c>
      <c r="M19" s="62"/>
      <c r="N19" s="136" t="s">
        <v>119</v>
      </c>
      <c r="O19" s="62"/>
      <c r="P19" s="136" t="s">
        <v>119</v>
      </c>
      <c r="Q19" s="62"/>
      <c r="R19" s="136" t="s">
        <v>119</v>
      </c>
      <c r="S19" s="62"/>
      <c r="T19" s="136"/>
      <c r="U19" s="62"/>
      <c r="V19" s="136" t="s">
        <v>119</v>
      </c>
      <c r="W19" s="62"/>
      <c r="X19" s="136" t="s">
        <v>119</v>
      </c>
      <c r="Y19" s="62"/>
      <c r="Z19" s="140">
        <v>3</v>
      </c>
      <c r="AA19" s="179">
        <f>SUM(G19+I19+K19+M19+O19+Q19+S19+U19+W19+Y19)</f>
        <v>7</v>
      </c>
      <c r="AB19" s="172">
        <v>5</v>
      </c>
      <c r="AC19" s="27"/>
      <c r="AD19" s="27"/>
      <c r="AE19" s="27"/>
      <c r="AF19" s="27"/>
      <c r="AG19" s="27"/>
      <c r="AH19" s="27"/>
    </row>
    <row r="20" spans="1:34" ht="12.75" customHeight="1" thickBot="1">
      <c r="A20" s="15"/>
      <c r="B20" s="204"/>
      <c r="C20" s="201"/>
      <c r="D20" s="178"/>
      <c r="E20" s="185"/>
      <c r="F20" s="137"/>
      <c r="G20" s="60"/>
      <c r="H20" s="137"/>
      <c r="I20" s="60"/>
      <c r="J20" s="137"/>
      <c r="K20" s="60"/>
      <c r="L20" s="137"/>
      <c r="M20" s="60"/>
      <c r="N20" s="137"/>
      <c r="O20" s="60"/>
      <c r="P20" s="137"/>
      <c r="Q20" s="60"/>
      <c r="R20" s="137"/>
      <c r="S20" s="60"/>
      <c r="T20" s="137"/>
      <c r="U20" s="60"/>
      <c r="V20" s="137"/>
      <c r="W20" s="60"/>
      <c r="X20" s="137"/>
      <c r="Y20" s="60"/>
      <c r="Z20" s="139"/>
      <c r="AA20" s="149"/>
      <c r="AB20" s="171"/>
      <c r="AC20" s="27"/>
      <c r="AD20" s="27"/>
      <c r="AE20" s="27"/>
      <c r="AF20" s="27"/>
      <c r="AG20" s="27"/>
      <c r="AH20" s="27"/>
    </row>
    <row r="21" spans="1:34" ht="12.75" customHeight="1" thickTop="1">
      <c r="A21" s="15"/>
      <c r="B21" s="203">
        <v>7</v>
      </c>
      <c r="C21" s="200" t="str">
        <f>VLOOKUP(B21,'пр.взв'!B19:E42,2,FALSE)</f>
        <v>ФОГОЛЕВ Александр Андреевич</v>
      </c>
      <c r="D21" s="177" t="str">
        <f>VLOOKUP(B21,'пр.взв'!B19:F98,3,FALSE)</f>
        <v>08.05.1997, 1р</v>
      </c>
      <c r="E21" s="177" t="str">
        <f>VLOOKUP(B21,'пр.взв'!B19:G98,4,FALSE)</f>
        <v>ПФО, Нижегородская обл., Н. Новгород, Пр</v>
      </c>
      <c r="F21" s="136">
        <v>8</v>
      </c>
      <c r="G21" s="62">
        <v>3</v>
      </c>
      <c r="H21" s="136">
        <v>5</v>
      </c>
      <c r="I21" s="62">
        <v>0</v>
      </c>
      <c r="J21" s="136">
        <v>6</v>
      </c>
      <c r="K21" s="62">
        <v>2</v>
      </c>
      <c r="L21" s="136"/>
      <c r="M21" s="62"/>
      <c r="N21" s="136"/>
      <c r="O21" s="62"/>
      <c r="P21" s="136"/>
      <c r="Q21" s="62"/>
      <c r="R21" s="136"/>
      <c r="S21" s="62"/>
      <c r="T21" s="136"/>
      <c r="U21" s="62"/>
      <c r="V21" s="136">
        <v>2</v>
      </c>
      <c r="W21" s="62">
        <v>0</v>
      </c>
      <c r="X21" s="136">
        <v>8</v>
      </c>
      <c r="Y21" s="62">
        <v>3</v>
      </c>
      <c r="Z21" s="140" t="s">
        <v>126</v>
      </c>
      <c r="AA21" s="179"/>
      <c r="AB21" s="172">
        <v>2</v>
      </c>
      <c r="AC21" s="27"/>
      <c r="AD21" s="27"/>
      <c r="AE21" s="27"/>
      <c r="AF21" s="27"/>
      <c r="AG21" s="27"/>
      <c r="AH21" s="27"/>
    </row>
    <row r="22" spans="1:34" ht="12.75" customHeight="1" thickBot="1">
      <c r="A22" s="15"/>
      <c r="B22" s="204"/>
      <c r="C22" s="201"/>
      <c r="D22" s="178"/>
      <c r="E22" s="178"/>
      <c r="F22" s="137"/>
      <c r="G22" s="60"/>
      <c r="H22" s="137"/>
      <c r="I22" s="60" t="s">
        <v>120</v>
      </c>
      <c r="J22" s="137"/>
      <c r="K22" s="60"/>
      <c r="L22" s="137"/>
      <c r="M22" s="60"/>
      <c r="N22" s="137"/>
      <c r="O22" s="60"/>
      <c r="P22" s="137"/>
      <c r="Q22" s="60"/>
      <c r="R22" s="137"/>
      <c r="S22" s="60"/>
      <c r="T22" s="137"/>
      <c r="U22" s="60"/>
      <c r="V22" s="137"/>
      <c r="W22" s="60" t="s">
        <v>122</v>
      </c>
      <c r="X22" s="137"/>
      <c r="Y22" s="60"/>
      <c r="Z22" s="139"/>
      <c r="AA22" s="149"/>
      <c r="AB22" s="171"/>
      <c r="AC22" s="27"/>
      <c r="AD22" s="27"/>
      <c r="AE22" s="27"/>
      <c r="AF22" s="27"/>
      <c r="AG22" s="27"/>
      <c r="AH22" s="27"/>
    </row>
    <row r="23" spans="1:34" ht="12.75" customHeight="1" thickTop="1">
      <c r="A23" s="15"/>
      <c r="B23" s="203">
        <v>8</v>
      </c>
      <c r="C23" s="200" t="str">
        <f>VLOOKUP(B23,'пр.взв'!B21:E44,2,FALSE)</f>
        <v>АЧМИЗОВ Азамат Русланович</v>
      </c>
      <c r="D23" s="177" t="str">
        <f>VLOOKUP(B23,'пр.взв'!B21:F100,3,FALSE)</f>
        <v>25.02.1997, 2р</v>
      </c>
      <c r="E23" s="184" t="str">
        <f>VLOOKUP(B23,'пр.взв'!B21:G100,4,FALSE)</f>
        <v>ЮФО, Краснодарский, Туапсинский, ОФСК</v>
      </c>
      <c r="F23" s="136">
        <v>7</v>
      </c>
      <c r="G23" s="62">
        <v>1</v>
      </c>
      <c r="H23" s="136">
        <v>6</v>
      </c>
      <c r="I23" s="62">
        <v>1</v>
      </c>
      <c r="J23" s="136" t="s">
        <v>118</v>
      </c>
      <c r="K23" s="62"/>
      <c r="L23" s="136"/>
      <c r="M23" s="62"/>
      <c r="N23" s="136"/>
      <c r="O23" s="62"/>
      <c r="P23" s="136"/>
      <c r="Q23" s="62"/>
      <c r="R23" s="136"/>
      <c r="S23" s="62"/>
      <c r="T23" s="136"/>
      <c r="U23" s="62"/>
      <c r="V23" s="136">
        <v>1</v>
      </c>
      <c r="W23" s="62">
        <v>0</v>
      </c>
      <c r="X23" s="136">
        <v>7</v>
      </c>
      <c r="Y23" s="62">
        <v>2</v>
      </c>
      <c r="Z23" s="173" t="s">
        <v>127</v>
      </c>
      <c r="AA23" s="179"/>
      <c r="AB23" s="172">
        <v>1</v>
      </c>
      <c r="AC23" s="27"/>
      <c r="AD23" s="27"/>
      <c r="AE23" s="27"/>
      <c r="AF23" s="27"/>
      <c r="AG23" s="27"/>
      <c r="AH23" s="27"/>
    </row>
    <row r="24" spans="1:34" ht="12.75" customHeight="1" thickBot="1">
      <c r="A24" s="15"/>
      <c r="B24" s="204"/>
      <c r="C24" s="201"/>
      <c r="D24" s="178"/>
      <c r="E24" s="185"/>
      <c r="F24" s="137"/>
      <c r="G24" s="63"/>
      <c r="H24" s="137"/>
      <c r="I24" s="63"/>
      <c r="J24" s="137"/>
      <c r="K24" s="63"/>
      <c r="L24" s="137"/>
      <c r="M24" s="63"/>
      <c r="N24" s="137"/>
      <c r="O24" s="63"/>
      <c r="P24" s="137"/>
      <c r="Q24" s="63"/>
      <c r="R24" s="137"/>
      <c r="S24" s="63"/>
      <c r="T24" s="137"/>
      <c r="U24" s="63"/>
      <c r="V24" s="137"/>
      <c r="W24" s="63" t="s">
        <v>125</v>
      </c>
      <c r="X24" s="137"/>
      <c r="Y24" s="63"/>
      <c r="Z24" s="174"/>
      <c r="AA24" s="149"/>
      <c r="AB24" s="171"/>
      <c r="AC24" s="27"/>
      <c r="AD24" s="27"/>
      <c r="AE24" s="27"/>
      <c r="AF24" s="27"/>
      <c r="AG24" s="27"/>
      <c r="AH24" s="27"/>
    </row>
    <row r="25" spans="2:34" ht="6" customHeight="1" thickTop="1">
      <c r="B25" s="25"/>
      <c r="C25" s="24"/>
      <c r="D25" s="24"/>
      <c r="E25" s="24"/>
      <c r="F25" s="26"/>
      <c r="G25" s="23"/>
      <c r="H25" s="26"/>
      <c r="I25" s="23"/>
      <c r="J25" s="26"/>
      <c r="K25" s="23"/>
      <c r="L25" s="26"/>
      <c r="M25" s="23"/>
      <c r="N25" s="26"/>
      <c r="O25" s="23"/>
      <c r="P25" s="26"/>
      <c r="Q25" s="23"/>
      <c r="R25" s="26"/>
      <c r="S25" s="23"/>
      <c r="T25" s="26"/>
      <c r="U25" s="23"/>
      <c r="V25" s="26"/>
      <c r="W25" s="23"/>
      <c r="X25" s="26"/>
      <c r="Y25" s="23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3.25" customHeight="1">
      <c r="B26" s="34" t="str">
        <f>HYPERLINK('[1]реквизиты'!$A$6)</f>
        <v>Гл. судья, судья МК</v>
      </c>
      <c r="C26" s="38"/>
      <c r="D26" s="38"/>
      <c r="E26" s="39"/>
      <c r="F26" s="40"/>
      <c r="N26" s="41" t="str">
        <f>HYPERLINK('[1]реквизиты'!$G$6)</f>
        <v>А.В. Горбунов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HYPERLINK('[1]реквизиты'!$G$7)</f>
        <v>/ г. Омск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37.5" customHeight="1">
      <c r="B27" s="45" t="str">
        <f>HYPERLINK('[1]реквизиты'!$A$8)</f>
        <v>Гл. секретарь, судья РК</v>
      </c>
      <c r="C27" s="38"/>
      <c r="D27" s="53"/>
      <c r="E27" s="46"/>
      <c r="F27" s="47"/>
      <c r="G27" s="8"/>
      <c r="H27" s="8"/>
      <c r="I27" s="8"/>
      <c r="J27" s="8"/>
      <c r="K27" s="8"/>
      <c r="L27" s="8"/>
      <c r="M27" s="8"/>
      <c r="N27" s="41" t="str">
        <f>HYPERLINK('[1]реквизиты'!$G$8)</f>
        <v>С.Г. Пчелов</v>
      </c>
      <c r="O27" s="39"/>
      <c r="P27" s="39"/>
      <c r="Q27" s="39"/>
      <c r="R27" s="44"/>
      <c r="S27" s="42"/>
      <c r="T27" s="44"/>
      <c r="U27" s="42"/>
      <c r="V27" s="44"/>
      <c r="W27" s="43" t="str">
        <f>HYPERLINK('[1]реквизиты'!$G$9)</f>
        <v>/  г. Чебоксары /</v>
      </c>
      <c r="X27" s="44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7"/>
      <c r="C28" s="7"/>
      <c r="D28" s="35"/>
      <c r="E28" s="3"/>
      <c r="F28" s="36"/>
      <c r="G28" s="16"/>
      <c r="K28" s="19"/>
      <c r="L28" s="26"/>
      <c r="M28" s="19"/>
      <c r="N28" s="26"/>
      <c r="O28" s="19"/>
      <c r="P28" s="26"/>
      <c r="Q28" s="19"/>
      <c r="R28" s="26"/>
      <c r="S28" s="19"/>
      <c r="T28" s="26"/>
      <c r="U28" s="19"/>
      <c r="V28" s="26"/>
      <c r="W28" s="19"/>
      <c r="X28" s="26"/>
      <c r="Y28" s="19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4:34" ht="10.5" customHeight="1">
      <c r="N29" s="26"/>
      <c r="O29" s="23"/>
      <c r="P29" s="26"/>
      <c r="Q29" s="23"/>
      <c r="R29" s="26"/>
      <c r="S29" s="23"/>
      <c r="T29" s="26"/>
      <c r="U29" s="23"/>
      <c r="V29" s="26"/>
      <c r="W29" s="23"/>
      <c r="X29" s="26"/>
      <c r="Y29" s="23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37"/>
      <c r="C30" s="37"/>
      <c r="D30" s="37"/>
      <c r="E30" s="16"/>
      <c r="F30" s="16"/>
      <c r="H30" s="16"/>
      <c r="K30" s="19"/>
      <c r="L30" s="26"/>
      <c r="M30" s="19"/>
      <c r="N30" s="26"/>
      <c r="O30" s="19"/>
      <c r="P30" s="26"/>
      <c r="Q30" s="19"/>
      <c r="R30" s="26"/>
      <c r="S30" s="19"/>
      <c r="T30" s="26"/>
      <c r="U30" s="19"/>
      <c r="V30" s="26"/>
      <c r="W30" s="19"/>
      <c r="X30" s="26"/>
      <c r="Y30" s="19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5"/>
      <c r="C31" s="24"/>
      <c r="D31" s="24"/>
      <c r="E31" s="24"/>
      <c r="F31" s="26"/>
      <c r="G31" s="23"/>
      <c r="H31" s="26"/>
      <c r="I31" s="23"/>
      <c r="J31" s="26"/>
      <c r="K31" s="23"/>
      <c r="L31" s="26"/>
      <c r="M31" s="23"/>
      <c r="N31" s="26"/>
      <c r="O31" s="23"/>
      <c r="P31" s="26"/>
      <c r="Q31" s="23"/>
      <c r="R31" s="26"/>
      <c r="S31" s="23"/>
      <c r="T31" s="26"/>
      <c r="U31" s="23"/>
      <c r="V31" s="26"/>
      <c r="W31" s="23"/>
      <c r="X31" s="26"/>
      <c r="Y31" s="23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8"/>
      <c r="C32" s="24"/>
      <c r="D32" s="24"/>
      <c r="E32" s="24"/>
      <c r="F32" s="26"/>
      <c r="G32" s="19"/>
      <c r="H32" s="26"/>
      <c r="I32" s="19"/>
      <c r="J32" s="26"/>
      <c r="K32" s="19"/>
      <c r="L32" s="26"/>
      <c r="M32" s="19"/>
      <c r="N32" s="26"/>
      <c r="O32" s="19"/>
      <c r="P32" s="26"/>
      <c r="Q32" s="19"/>
      <c r="R32" s="26"/>
      <c r="S32" s="19"/>
      <c r="T32" s="26"/>
      <c r="U32" s="19"/>
      <c r="V32" s="26"/>
      <c r="W32" s="19"/>
      <c r="X32" s="26"/>
      <c r="Y32" s="19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5"/>
      <c r="C33" s="24"/>
      <c r="D33" s="24"/>
      <c r="E33" s="24"/>
      <c r="F33" s="26"/>
      <c r="G33" s="23"/>
      <c r="H33" s="26"/>
      <c r="I33" s="23"/>
      <c r="J33" s="26"/>
      <c r="K33" s="23"/>
      <c r="L33" s="26"/>
      <c r="M33" s="23"/>
      <c r="N33" s="26"/>
      <c r="O33" s="23"/>
      <c r="P33" s="26"/>
      <c r="Q33" s="23"/>
      <c r="R33" s="26"/>
      <c r="S33" s="23"/>
      <c r="T33" s="26"/>
      <c r="U33" s="23"/>
      <c r="V33" s="26"/>
      <c r="W33" s="23"/>
      <c r="X33" s="26"/>
      <c r="Y33" s="23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8"/>
      <c r="C34" s="24"/>
      <c r="D34" s="24"/>
      <c r="E34" s="24"/>
      <c r="F34" s="26"/>
      <c r="G34" s="19"/>
      <c r="H34" s="26"/>
      <c r="I34" s="19"/>
      <c r="J34" s="26"/>
      <c r="K34" s="19"/>
      <c r="L34" s="26"/>
      <c r="M34" s="19"/>
      <c r="N34" s="26"/>
      <c r="O34" s="19"/>
      <c r="P34" s="26"/>
      <c r="Q34" s="19"/>
      <c r="R34" s="26"/>
      <c r="S34" s="19"/>
      <c r="T34" s="26"/>
      <c r="U34" s="19"/>
      <c r="V34" s="26"/>
      <c r="W34" s="19"/>
      <c r="X34" s="26"/>
      <c r="Y34" s="19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5"/>
      <c r="C35" s="24"/>
      <c r="D35" s="24"/>
      <c r="E35" s="24"/>
      <c r="F35" s="26"/>
      <c r="G35" s="23"/>
      <c r="H35" s="26"/>
      <c r="I35" s="23"/>
      <c r="J35" s="26"/>
      <c r="K35" s="23"/>
      <c r="L35" s="26"/>
      <c r="M35" s="23"/>
      <c r="N35" s="26"/>
      <c r="O35" s="23"/>
      <c r="P35" s="26"/>
      <c r="Q35" s="23"/>
      <c r="R35" s="26"/>
      <c r="S35" s="23"/>
      <c r="T35" s="26"/>
      <c r="U35" s="23"/>
      <c r="V35" s="26"/>
      <c r="W35" s="23"/>
      <c r="X35" s="26"/>
      <c r="Y35" s="23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8"/>
      <c r="C36" s="24"/>
      <c r="D36" s="24"/>
      <c r="E36" s="24"/>
      <c r="F36" s="26"/>
      <c r="G36" s="19"/>
      <c r="H36" s="26"/>
      <c r="I36" s="19"/>
      <c r="J36" s="26"/>
      <c r="K36" s="19"/>
      <c r="L36" s="26"/>
      <c r="M36" s="19"/>
      <c r="N36" s="26"/>
      <c r="O36" s="19"/>
      <c r="P36" s="26"/>
      <c r="Q36" s="19"/>
      <c r="R36" s="26"/>
      <c r="S36" s="19"/>
      <c r="T36" s="26"/>
      <c r="U36" s="19"/>
      <c r="V36" s="26"/>
      <c r="W36" s="19"/>
      <c r="X36" s="26"/>
      <c r="Y36" s="19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5"/>
      <c r="C37" s="24"/>
      <c r="D37" s="24"/>
      <c r="E37" s="24"/>
      <c r="F37" s="26"/>
      <c r="G37" s="23"/>
      <c r="H37" s="26"/>
      <c r="I37" s="23"/>
      <c r="J37" s="26"/>
      <c r="K37" s="23"/>
      <c r="L37" s="26"/>
      <c r="M37" s="23"/>
      <c r="N37" s="26"/>
      <c r="O37" s="23"/>
      <c r="P37" s="26"/>
      <c r="Q37" s="23"/>
      <c r="R37" s="26"/>
      <c r="S37" s="23"/>
      <c r="T37" s="26"/>
      <c r="U37" s="23"/>
      <c r="V37" s="26"/>
      <c r="W37" s="23"/>
      <c r="X37" s="26"/>
      <c r="Y37" s="23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8"/>
      <c r="C38" s="24"/>
      <c r="D38" s="24"/>
      <c r="E38" s="24"/>
      <c r="F38" s="26"/>
      <c r="G38" s="19"/>
      <c r="H38" s="26"/>
      <c r="I38" s="19"/>
      <c r="J38" s="26"/>
      <c r="K38" s="19"/>
      <c r="L38" s="26"/>
      <c r="M38" s="19"/>
      <c r="N38" s="26"/>
      <c r="O38" s="19"/>
      <c r="P38" s="26"/>
      <c r="Q38" s="19"/>
      <c r="R38" s="26"/>
      <c r="S38" s="19"/>
      <c r="T38" s="26"/>
      <c r="U38" s="19"/>
      <c r="V38" s="26"/>
      <c r="W38" s="19"/>
      <c r="X38" s="26"/>
      <c r="Y38" s="19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5"/>
      <c r="C39" s="24"/>
      <c r="D39" s="24"/>
      <c r="E39" s="24"/>
      <c r="F39" s="26"/>
      <c r="G39" s="23"/>
      <c r="H39" s="26"/>
      <c r="I39" s="23"/>
      <c r="J39" s="26"/>
      <c r="K39" s="23"/>
      <c r="L39" s="26"/>
      <c r="M39" s="23"/>
      <c r="N39" s="26"/>
      <c r="O39" s="23"/>
      <c r="P39" s="26"/>
      <c r="Q39" s="23"/>
      <c r="R39" s="26"/>
      <c r="S39" s="23"/>
      <c r="T39" s="26"/>
      <c r="U39" s="23"/>
      <c r="V39" s="26"/>
      <c r="W39" s="23"/>
      <c r="X39" s="26"/>
      <c r="Y39" s="23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8"/>
      <c r="C40" s="24"/>
      <c r="D40" s="24"/>
      <c r="E40" s="24"/>
      <c r="F40" s="26"/>
      <c r="G40" s="19"/>
      <c r="H40" s="26"/>
      <c r="I40" s="19"/>
      <c r="J40" s="26"/>
      <c r="K40" s="19"/>
      <c r="L40" s="26"/>
      <c r="M40" s="19"/>
      <c r="N40" s="26"/>
      <c r="O40" s="19"/>
      <c r="P40" s="26"/>
      <c r="Q40" s="19"/>
      <c r="R40" s="26"/>
      <c r="S40" s="19"/>
      <c r="T40" s="26"/>
      <c r="U40" s="19"/>
      <c r="V40" s="26"/>
      <c r="W40" s="19"/>
      <c r="X40" s="26"/>
      <c r="Y40" s="19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5"/>
      <c r="C41" s="24"/>
      <c r="D41" s="24"/>
      <c r="E41" s="24"/>
      <c r="F41" s="26"/>
      <c r="G41" s="23"/>
      <c r="H41" s="26"/>
      <c r="I41" s="23"/>
      <c r="J41" s="26"/>
      <c r="K41" s="23"/>
      <c r="L41" s="26"/>
      <c r="M41" s="23"/>
      <c r="N41" s="26"/>
      <c r="O41" s="23"/>
      <c r="P41" s="26"/>
      <c r="Q41" s="23"/>
      <c r="R41" s="26"/>
      <c r="S41" s="23"/>
      <c r="T41" s="26"/>
      <c r="U41" s="23"/>
      <c r="V41" s="26"/>
      <c r="W41" s="23"/>
      <c r="X41" s="26"/>
      <c r="Y41" s="23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8"/>
      <c r="C42" s="24"/>
      <c r="D42" s="24"/>
      <c r="E42" s="24"/>
      <c r="F42" s="26"/>
      <c r="G42" s="19"/>
      <c r="H42" s="26"/>
      <c r="I42" s="19"/>
      <c r="J42" s="26"/>
      <c r="K42" s="19"/>
      <c r="L42" s="26"/>
      <c r="M42" s="19"/>
      <c r="N42" s="26"/>
      <c r="O42" s="19"/>
      <c r="P42" s="26"/>
      <c r="Q42" s="19"/>
      <c r="R42" s="26"/>
      <c r="S42" s="19"/>
      <c r="T42" s="26"/>
      <c r="U42" s="19"/>
      <c r="V42" s="26"/>
      <c r="W42" s="19"/>
      <c r="X42" s="26"/>
      <c r="Y42" s="19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5"/>
      <c r="C43" s="24"/>
      <c r="D43" s="24"/>
      <c r="E43" s="24"/>
      <c r="F43" s="26"/>
      <c r="G43" s="23"/>
      <c r="H43" s="26"/>
      <c r="I43" s="23"/>
      <c r="J43" s="26"/>
      <c r="K43" s="23"/>
      <c r="L43" s="26"/>
      <c r="M43" s="23"/>
      <c r="N43" s="26"/>
      <c r="O43" s="23"/>
      <c r="P43" s="26"/>
      <c r="Q43" s="23"/>
      <c r="R43" s="26"/>
      <c r="S43" s="23"/>
      <c r="T43" s="26"/>
      <c r="U43" s="23"/>
      <c r="V43" s="26"/>
      <c r="W43" s="23"/>
      <c r="X43" s="26"/>
      <c r="Y43" s="23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8"/>
      <c r="C44" s="24"/>
      <c r="D44" s="24"/>
      <c r="E44" s="24"/>
      <c r="F44" s="26"/>
      <c r="G44" s="19"/>
      <c r="H44" s="26"/>
      <c r="I44" s="19"/>
      <c r="J44" s="26"/>
      <c r="K44" s="19"/>
      <c r="L44" s="26"/>
      <c r="M44" s="19"/>
      <c r="N44" s="26"/>
      <c r="O44" s="19"/>
      <c r="P44" s="26"/>
      <c r="Q44" s="19"/>
      <c r="R44" s="26"/>
      <c r="S44" s="19"/>
      <c r="T44" s="26"/>
      <c r="U44" s="19"/>
      <c r="V44" s="26"/>
      <c r="W44" s="19"/>
      <c r="X44" s="26"/>
      <c r="Y44" s="19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5"/>
      <c r="C45" s="24"/>
      <c r="D45" s="24"/>
      <c r="E45" s="24"/>
      <c r="F45" s="26"/>
      <c r="G45" s="23"/>
      <c r="H45" s="26"/>
      <c r="I45" s="23"/>
      <c r="J45" s="26"/>
      <c r="K45" s="23"/>
      <c r="L45" s="26"/>
      <c r="M45" s="23"/>
      <c r="N45" s="26"/>
      <c r="O45" s="23"/>
      <c r="P45" s="26"/>
      <c r="Q45" s="23"/>
      <c r="R45" s="26"/>
      <c r="S45" s="23"/>
      <c r="T45" s="26"/>
      <c r="U45" s="23"/>
      <c r="V45" s="26"/>
      <c r="W45" s="23"/>
      <c r="X45" s="26"/>
      <c r="Y45" s="23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8"/>
      <c r="C46" s="24"/>
      <c r="D46" s="24"/>
      <c r="E46" s="24"/>
      <c r="F46" s="26"/>
      <c r="G46" s="19"/>
      <c r="H46" s="26"/>
      <c r="I46" s="19"/>
      <c r="J46" s="26"/>
      <c r="K46" s="19"/>
      <c r="L46" s="26"/>
      <c r="M46" s="19"/>
      <c r="N46" s="26"/>
      <c r="O46" s="19"/>
      <c r="P46" s="26"/>
      <c r="Q46" s="19"/>
      <c r="R46" s="26"/>
      <c r="S46" s="19"/>
      <c r="T46" s="26"/>
      <c r="U46" s="19"/>
      <c r="V46" s="26"/>
      <c r="W46" s="19"/>
      <c r="X46" s="26"/>
      <c r="Y46" s="19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5"/>
      <c r="C47" s="24"/>
      <c r="D47" s="24"/>
      <c r="E47" s="24"/>
      <c r="F47" s="26"/>
      <c r="G47" s="23"/>
      <c r="H47" s="26"/>
      <c r="I47" s="23"/>
      <c r="J47" s="26"/>
      <c r="K47" s="23"/>
      <c r="L47" s="26"/>
      <c r="M47" s="23"/>
      <c r="N47" s="26"/>
      <c r="O47" s="23"/>
      <c r="P47" s="26"/>
      <c r="Q47" s="23"/>
      <c r="R47" s="26"/>
      <c r="S47" s="23"/>
      <c r="T47" s="26"/>
      <c r="U47" s="23"/>
      <c r="V47" s="26"/>
      <c r="W47" s="23"/>
      <c r="X47" s="26"/>
      <c r="Y47" s="23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8"/>
      <c r="C48" s="24"/>
      <c r="D48" s="24"/>
      <c r="E48" s="24"/>
      <c r="F48" s="26"/>
      <c r="G48" s="19"/>
      <c r="H48" s="26"/>
      <c r="I48" s="19"/>
      <c r="J48" s="26"/>
      <c r="K48" s="19"/>
      <c r="L48" s="26"/>
      <c r="M48" s="19"/>
      <c r="N48" s="26"/>
      <c r="O48" s="19"/>
      <c r="P48" s="26"/>
      <c r="Q48" s="19"/>
      <c r="R48" s="26"/>
      <c r="S48" s="19"/>
      <c r="T48" s="26"/>
      <c r="U48" s="19"/>
      <c r="V48" s="26"/>
      <c r="W48" s="19"/>
      <c r="X48" s="26"/>
      <c r="Y48" s="19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5"/>
      <c r="C49" s="24"/>
      <c r="D49" s="24"/>
      <c r="E49" s="24"/>
      <c r="F49" s="26"/>
      <c r="G49" s="23"/>
      <c r="H49" s="26"/>
      <c r="I49" s="23"/>
      <c r="J49" s="26"/>
      <c r="K49" s="23"/>
      <c r="L49" s="26"/>
      <c r="M49" s="23"/>
      <c r="N49" s="26"/>
      <c r="O49" s="23"/>
      <c r="P49" s="26"/>
      <c r="Q49" s="23"/>
      <c r="R49" s="26"/>
      <c r="S49" s="23"/>
      <c r="T49" s="26"/>
      <c r="U49" s="23"/>
      <c r="V49" s="26"/>
      <c r="W49" s="23"/>
      <c r="X49" s="26"/>
      <c r="Y49" s="23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8"/>
      <c r="C50" s="24"/>
      <c r="D50" s="24"/>
      <c r="E50" s="24"/>
      <c r="F50" s="26"/>
      <c r="G50" s="19"/>
      <c r="H50" s="26"/>
      <c r="I50" s="19"/>
      <c r="J50" s="26"/>
      <c r="K50" s="19"/>
      <c r="L50" s="26"/>
      <c r="M50" s="19"/>
      <c r="N50" s="26"/>
      <c r="O50" s="19"/>
      <c r="P50" s="26"/>
      <c r="Q50" s="19"/>
      <c r="R50" s="26"/>
      <c r="S50" s="19"/>
      <c r="T50" s="26"/>
      <c r="U50" s="19"/>
      <c r="V50" s="26"/>
      <c r="W50" s="19"/>
      <c r="X50" s="26"/>
      <c r="Y50" s="19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5"/>
      <c r="C51" s="24"/>
      <c r="D51" s="24"/>
      <c r="E51" s="24"/>
      <c r="F51" s="26"/>
      <c r="G51" s="23"/>
      <c r="H51" s="26"/>
      <c r="I51" s="23"/>
      <c r="J51" s="26"/>
      <c r="K51" s="23"/>
      <c r="L51" s="26"/>
      <c r="M51" s="23"/>
      <c r="N51" s="26"/>
      <c r="O51" s="23"/>
      <c r="P51" s="26"/>
      <c r="Q51" s="23"/>
      <c r="R51" s="26"/>
      <c r="S51" s="23"/>
      <c r="T51" s="26"/>
      <c r="U51" s="23"/>
      <c r="V51" s="26"/>
      <c r="W51" s="23"/>
      <c r="X51" s="26"/>
      <c r="Y51" s="23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28" ht="10.5" customHeight="1">
      <c r="B52" s="28"/>
      <c r="C52" s="24"/>
      <c r="D52" s="24"/>
      <c r="E52" s="24"/>
      <c r="F52" s="26"/>
      <c r="G52" s="19"/>
      <c r="H52" s="26"/>
      <c r="I52" s="19"/>
      <c r="J52" s="26"/>
      <c r="K52" s="19"/>
      <c r="L52" s="26"/>
      <c r="M52" s="19"/>
      <c r="N52" s="26"/>
      <c r="O52" s="19"/>
      <c r="P52" s="26"/>
      <c r="Q52" s="19"/>
      <c r="R52" s="26"/>
      <c r="S52" s="19"/>
      <c r="T52" s="26"/>
      <c r="U52" s="19"/>
      <c r="V52" s="26"/>
      <c r="W52" s="19"/>
      <c r="X52" s="26"/>
      <c r="Y52" s="19"/>
      <c r="Z52" s="27"/>
      <c r="AA52" s="27"/>
      <c r="AB52" s="27"/>
    </row>
    <row r="53" spans="2:28" ht="10.5" customHeight="1">
      <c r="B53" s="25"/>
      <c r="C53" s="24"/>
      <c r="D53" s="24"/>
      <c r="E53" s="24"/>
      <c r="F53" s="26"/>
      <c r="G53" s="23"/>
      <c r="H53" s="26"/>
      <c r="I53" s="23"/>
      <c r="J53" s="26"/>
      <c r="K53" s="23"/>
      <c r="L53" s="26"/>
      <c r="M53" s="23"/>
      <c r="N53" s="26"/>
      <c r="O53" s="23"/>
      <c r="P53" s="26"/>
      <c r="Q53" s="23"/>
      <c r="R53" s="26"/>
      <c r="S53" s="23"/>
      <c r="T53" s="26"/>
      <c r="U53" s="23"/>
      <c r="V53" s="26"/>
      <c r="W53" s="23"/>
      <c r="X53" s="26"/>
      <c r="Y53" s="23"/>
      <c r="Z53" s="27"/>
      <c r="AA53" s="27"/>
      <c r="AB53" s="27"/>
    </row>
    <row r="54" spans="2:28" ht="10.5" customHeight="1">
      <c r="B54" s="28"/>
      <c r="C54" s="24"/>
      <c r="D54" s="24"/>
      <c r="E54" s="24"/>
      <c r="F54" s="26"/>
      <c r="G54" s="19"/>
      <c r="H54" s="26"/>
      <c r="I54" s="19"/>
      <c r="J54" s="26"/>
      <c r="K54" s="19"/>
      <c r="L54" s="26"/>
      <c r="M54" s="19"/>
      <c r="N54" s="26"/>
      <c r="O54" s="19"/>
      <c r="P54" s="26"/>
      <c r="Q54" s="19"/>
      <c r="R54" s="26"/>
      <c r="S54" s="19"/>
      <c r="T54" s="26"/>
      <c r="U54" s="19"/>
      <c r="V54" s="26"/>
      <c r="W54" s="19"/>
      <c r="X54" s="26"/>
      <c r="Y54" s="19"/>
      <c r="Z54" s="27"/>
      <c r="AA54" s="27"/>
      <c r="AB54" s="27"/>
    </row>
    <row r="55" spans="2:28" ht="10.5" customHeight="1">
      <c r="B55" s="25"/>
      <c r="C55" s="24"/>
      <c r="D55" s="24"/>
      <c r="E55" s="24"/>
      <c r="F55" s="26"/>
      <c r="G55" s="23"/>
      <c r="H55" s="26"/>
      <c r="I55" s="23"/>
      <c r="J55" s="26"/>
      <c r="K55" s="23"/>
      <c r="L55" s="26"/>
      <c r="M55" s="23"/>
      <c r="N55" s="26"/>
      <c r="O55" s="23"/>
      <c r="P55" s="26"/>
      <c r="Q55" s="23"/>
      <c r="R55" s="26"/>
      <c r="S55" s="23"/>
      <c r="T55" s="26"/>
      <c r="U55" s="23"/>
      <c r="V55" s="26"/>
      <c r="W55" s="23"/>
      <c r="X55" s="26"/>
      <c r="Y55" s="23"/>
      <c r="Z55" s="27"/>
      <c r="AA55" s="27"/>
      <c r="AB55" s="27"/>
    </row>
    <row r="56" spans="2:28" ht="10.5" customHeight="1">
      <c r="B56" s="28"/>
      <c r="C56" s="24"/>
      <c r="D56" s="24"/>
      <c r="E56" s="24"/>
      <c r="F56" s="26"/>
      <c r="G56" s="19"/>
      <c r="H56" s="26"/>
      <c r="I56" s="19"/>
      <c r="J56" s="26"/>
      <c r="K56" s="19"/>
      <c r="L56" s="26"/>
      <c r="M56" s="19"/>
      <c r="N56" s="26"/>
      <c r="O56" s="19"/>
      <c r="P56" s="26"/>
      <c r="Q56" s="19"/>
      <c r="R56" s="26"/>
      <c r="S56" s="19"/>
      <c r="T56" s="26"/>
      <c r="U56" s="19"/>
      <c r="V56" s="26"/>
      <c r="W56" s="19"/>
      <c r="X56" s="26"/>
      <c r="Y56" s="19"/>
      <c r="Z56" s="27"/>
      <c r="AA56" s="27"/>
      <c r="AB56" s="27"/>
    </row>
    <row r="57" spans="2:28" ht="10.5" customHeight="1">
      <c r="B57" s="25"/>
      <c r="C57" s="24"/>
      <c r="D57" s="24"/>
      <c r="E57" s="24"/>
      <c r="F57" s="26"/>
      <c r="G57" s="23"/>
      <c r="H57" s="26"/>
      <c r="I57" s="23"/>
      <c r="J57" s="26"/>
      <c r="K57" s="23"/>
      <c r="L57" s="26"/>
      <c r="M57" s="23"/>
      <c r="N57" s="26"/>
      <c r="O57" s="23"/>
      <c r="P57" s="26"/>
      <c r="Q57" s="23"/>
      <c r="R57" s="26"/>
      <c r="S57" s="23"/>
      <c r="T57" s="26"/>
      <c r="U57" s="23"/>
      <c r="V57" s="26"/>
      <c r="W57" s="23"/>
      <c r="X57" s="26"/>
      <c r="Y57" s="23"/>
      <c r="Z57" s="27"/>
      <c r="AA57" s="27"/>
      <c r="AB57" s="27"/>
    </row>
    <row r="58" spans="2:28" ht="10.5" customHeight="1">
      <c r="B58" s="28"/>
      <c r="C58" s="24"/>
      <c r="D58" s="24"/>
      <c r="E58" s="24"/>
      <c r="F58" s="26"/>
      <c r="G58" s="19"/>
      <c r="H58" s="26"/>
      <c r="I58" s="19"/>
      <c r="J58" s="26"/>
      <c r="K58" s="19"/>
      <c r="L58" s="26"/>
      <c r="M58" s="19"/>
      <c r="N58" s="26"/>
      <c r="O58" s="19"/>
      <c r="P58" s="26"/>
      <c r="Q58" s="19"/>
      <c r="R58" s="26"/>
      <c r="S58" s="19"/>
      <c r="T58" s="26"/>
      <c r="U58" s="19"/>
      <c r="V58" s="26"/>
      <c r="W58" s="19"/>
      <c r="X58" s="26"/>
      <c r="Y58" s="19"/>
      <c r="Z58" s="27"/>
      <c r="AA58" s="27"/>
      <c r="AB58" s="27"/>
    </row>
    <row r="59" spans="2:28" ht="10.5" customHeight="1">
      <c r="B59" s="25"/>
      <c r="C59" s="24"/>
      <c r="D59" s="24"/>
      <c r="E59" s="24"/>
      <c r="F59" s="26"/>
      <c r="G59" s="23"/>
      <c r="H59" s="26"/>
      <c r="I59" s="23"/>
      <c r="J59" s="26"/>
      <c r="K59" s="23"/>
      <c r="L59" s="26"/>
      <c r="M59" s="23"/>
      <c r="N59" s="26"/>
      <c r="O59" s="23"/>
      <c r="P59" s="26"/>
      <c r="Q59" s="23"/>
      <c r="R59" s="26"/>
      <c r="S59" s="23"/>
      <c r="T59" s="26"/>
      <c r="U59" s="23"/>
      <c r="V59" s="26"/>
      <c r="W59" s="23"/>
      <c r="X59" s="26"/>
      <c r="Y59" s="23"/>
      <c r="Z59" s="27"/>
      <c r="AA59" s="27"/>
      <c r="AB59" s="27"/>
    </row>
    <row r="60" spans="2:28" ht="10.5" customHeight="1">
      <c r="B60" s="28"/>
      <c r="C60" s="24"/>
      <c r="D60" s="24"/>
      <c r="E60" s="24"/>
      <c r="F60" s="26"/>
      <c r="G60" s="19"/>
      <c r="H60" s="26"/>
      <c r="I60" s="19"/>
      <c r="J60" s="26"/>
      <c r="K60" s="19"/>
      <c r="L60" s="26"/>
      <c r="M60" s="19"/>
      <c r="N60" s="26"/>
      <c r="O60" s="19"/>
      <c r="P60" s="26"/>
      <c r="Q60" s="19"/>
      <c r="R60" s="26"/>
      <c r="S60" s="19"/>
      <c r="T60" s="26"/>
      <c r="U60" s="19"/>
      <c r="V60" s="26"/>
      <c r="W60" s="19"/>
      <c r="X60" s="26"/>
      <c r="Y60" s="19"/>
      <c r="Z60" s="27"/>
      <c r="AA60" s="27"/>
      <c r="AB60" s="27"/>
    </row>
    <row r="61" spans="2:28" ht="10.5" customHeight="1">
      <c r="B61" s="25"/>
      <c r="C61" s="24"/>
      <c r="D61" s="24"/>
      <c r="E61" s="24"/>
      <c r="F61" s="26"/>
      <c r="G61" s="23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6"/>
      <c r="U61" s="23"/>
      <c r="V61" s="26"/>
      <c r="W61" s="23"/>
      <c r="X61" s="26"/>
      <c r="Y61" s="23"/>
      <c r="Z61" s="27"/>
      <c r="AA61" s="27"/>
      <c r="AB61" s="27"/>
    </row>
    <row r="62" spans="2:28" ht="10.5" customHeight="1">
      <c r="B62" s="28"/>
      <c r="C62" s="24"/>
      <c r="D62" s="24"/>
      <c r="E62" s="24"/>
      <c r="F62" s="26"/>
      <c r="G62" s="19"/>
      <c r="H62" s="26"/>
      <c r="I62" s="19"/>
      <c r="J62" s="26"/>
      <c r="K62" s="19"/>
      <c r="L62" s="26"/>
      <c r="M62" s="19"/>
      <c r="N62" s="26"/>
      <c r="O62" s="19"/>
      <c r="P62" s="26"/>
      <c r="Q62" s="19"/>
      <c r="R62" s="26"/>
      <c r="S62" s="19"/>
      <c r="T62" s="26"/>
      <c r="U62" s="19"/>
      <c r="V62" s="26"/>
      <c r="W62" s="19"/>
      <c r="X62" s="26"/>
      <c r="Y62" s="19"/>
      <c r="Z62" s="27"/>
      <c r="AA62" s="27"/>
      <c r="AB62" s="27"/>
    </row>
    <row r="63" spans="2:28" ht="10.5" customHeight="1">
      <c r="B63" s="25"/>
      <c r="C63" s="24"/>
      <c r="D63" s="24"/>
      <c r="E63" s="24"/>
      <c r="F63" s="26"/>
      <c r="G63" s="23"/>
      <c r="H63" s="26"/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7"/>
      <c r="AA63" s="27"/>
      <c r="AB63" s="27"/>
    </row>
    <row r="64" spans="2:28" ht="10.5" customHeight="1">
      <c r="B64" s="28"/>
      <c r="C64" s="24"/>
      <c r="D64" s="24"/>
      <c r="E64" s="24"/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7"/>
      <c r="AA64" s="27"/>
      <c r="AB64" s="27"/>
    </row>
    <row r="65" spans="2:28" ht="10.5" customHeight="1">
      <c r="B65" s="25"/>
      <c r="C65" s="24"/>
      <c r="D65" s="24"/>
      <c r="E65" s="24"/>
      <c r="F65" s="26"/>
      <c r="G65" s="23"/>
      <c r="H65" s="26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7"/>
      <c r="AA65" s="27"/>
      <c r="AB65" s="27"/>
    </row>
    <row r="66" spans="2:28" ht="10.5" customHeight="1">
      <c r="B66" s="28"/>
      <c r="C66" s="24"/>
      <c r="D66" s="24"/>
      <c r="E66" s="24"/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7"/>
      <c r="AA66" s="27"/>
      <c r="AB66" s="27"/>
    </row>
    <row r="67" spans="2:28" ht="10.5" customHeight="1">
      <c r="B67" s="25"/>
      <c r="C67" s="24"/>
      <c r="D67" s="24"/>
      <c r="E67" s="24"/>
      <c r="F67" s="26"/>
      <c r="G67" s="23"/>
      <c r="H67" s="26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7"/>
      <c r="AA67" s="27"/>
      <c r="AB67" s="27"/>
    </row>
    <row r="68" spans="2:28" ht="10.5" customHeight="1">
      <c r="B68" s="28"/>
      <c r="C68" s="24"/>
      <c r="D68" s="24"/>
      <c r="E68" s="24"/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7"/>
      <c r="AA68" s="27"/>
      <c r="AB68" s="27"/>
    </row>
    <row r="69" spans="2:28" ht="10.5" customHeight="1">
      <c r="B69" s="25"/>
      <c r="C69" s="24"/>
      <c r="D69" s="24"/>
      <c r="E69" s="24"/>
      <c r="F69" s="26"/>
      <c r="G69" s="23"/>
      <c r="H69" s="26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7"/>
      <c r="AA69" s="27"/>
      <c r="AB69" s="27"/>
    </row>
    <row r="70" spans="2:28" ht="10.5" customHeight="1">
      <c r="B70" s="28"/>
      <c r="C70" s="24"/>
      <c r="D70" s="24"/>
      <c r="E70" s="24"/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7"/>
      <c r="AA70" s="27"/>
      <c r="AB70" s="27"/>
    </row>
    <row r="71" spans="2:28" ht="10.5" customHeight="1">
      <c r="B71" s="25"/>
      <c r="C71" s="24"/>
      <c r="D71" s="24"/>
      <c r="E71" s="24"/>
      <c r="F71" s="26"/>
      <c r="G71" s="23"/>
      <c r="H71" s="26"/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7"/>
      <c r="AA71" s="27"/>
      <c r="AB71" s="27"/>
    </row>
    <row r="72" spans="2:28" ht="10.5" customHeight="1">
      <c r="B72" s="28"/>
      <c r="C72" s="24"/>
      <c r="D72" s="24"/>
      <c r="E72" s="24"/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7"/>
      <c r="AA72" s="27"/>
      <c r="AB72" s="27"/>
    </row>
    <row r="73" spans="2:28" ht="10.5" customHeight="1">
      <c r="B73" s="25"/>
      <c r="C73" s="24"/>
      <c r="D73" s="24"/>
      <c r="E73" s="24"/>
      <c r="F73" s="26"/>
      <c r="G73" s="23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6"/>
      <c r="U73" s="23"/>
      <c r="V73" s="26"/>
      <c r="W73" s="23"/>
      <c r="X73" s="26"/>
      <c r="Y73" s="23"/>
      <c r="Z73" s="27"/>
      <c r="AA73" s="27"/>
      <c r="AB73" s="27"/>
    </row>
    <row r="74" spans="2:28" ht="10.5" customHeight="1">
      <c r="B74" s="28"/>
      <c r="C74" s="24"/>
      <c r="D74" s="24"/>
      <c r="E74" s="24"/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7"/>
      <c r="AA74" s="27"/>
      <c r="AB74" s="27"/>
    </row>
    <row r="75" spans="2:28" ht="10.5" customHeight="1">
      <c r="B75" s="25"/>
      <c r="C75" s="24"/>
      <c r="D75" s="24"/>
      <c r="E75" s="24"/>
      <c r="F75" s="26"/>
      <c r="G75" s="23"/>
      <c r="H75" s="26"/>
      <c r="I75" s="23"/>
      <c r="J75" s="26"/>
      <c r="K75" s="23"/>
      <c r="L75" s="26"/>
      <c r="M75" s="23"/>
      <c r="N75" s="26"/>
      <c r="O75" s="23"/>
      <c r="P75" s="26"/>
      <c r="Q75" s="23"/>
      <c r="R75" s="26"/>
      <c r="S75" s="23"/>
      <c r="T75" s="26"/>
      <c r="U75" s="23"/>
      <c r="V75" s="26"/>
      <c r="W75" s="23"/>
      <c r="X75" s="26"/>
      <c r="Y75" s="23"/>
      <c r="Z75" s="27"/>
      <c r="AA75" s="27"/>
      <c r="AB75" s="27"/>
    </row>
    <row r="76" spans="2:28" ht="10.5" customHeight="1">
      <c r="B76" s="28"/>
      <c r="C76" s="24"/>
      <c r="D76" s="24"/>
      <c r="E76" s="24"/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7"/>
      <c r="AA76" s="27"/>
      <c r="AB76" s="27"/>
    </row>
    <row r="77" spans="2:28" ht="10.5" customHeight="1">
      <c r="B77" s="25"/>
      <c r="C77" s="24"/>
      <c r="D77" s="24"/>
      <c r="E77" s="24"/>
      <c r="F77" s="26"/>
      <c r="G77" s="23"/>
      <c r="H77" s="26"/>
      <c r="I77" s="23"/>
      <c r="J77" s="26"/>
      <c r="K77" s="23"/>
      <c r="L77" s="26"/>
      <c r="M77" s="23"/>
      <c r="N77" s="26"/>
      <c r="O77" s="23"/>
      <c r="P77" s="26"/>
      <c r="Q77" s="23"/>
      <c r="R77" s="26"/>
      <c r="S77" s="23"/>
      <c r="T77" s="26"/>
      <c r="U77" s="23"/>
      <c r="V77" s="26"/>
      <c r="W77" s="23"/>
      <c r="X77" s="26"/>
      <c r="Y77" s="23"/>
      <c r="Z77" s="27"/>
      <c r="AA77" s="27"/>
      <c r="AB77" s="27"/>
    </row>
    <row r="78" spans="2:28" ht="10.5" customHeight="1">
      <c r="B78" s="28"/>
      <c r="C78" s="24"/>
      <c r="D78" s="24"/>
      <c r="E78" s="24"/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7"/>
      <c r="AA78" s="27"/>
      <c r="AB78" s="27"/>
    </row>
    <row r="79" spans="2:28" ht="10.5" customHeight="1">
      <c r="B79" s="25"/>
      <c r="C79" s="24"/>
      <c r="D79" s="24"/>
      <c r="E79" s="24"/>
      <c r="F79" s="26"/>
      <c r="G79" s="23"/>
      <c r="H79" s="26"/>
      <c r="I79" s="23"/>
      <c r="J79" s="26"/>
      <c r="K79" s="23"/>
      <c r="L79" s="26"/>
      <c r="M79" s="23"/>
      <c r="N79" s="26"/>
      <c r="O79" s="23"/>
      <c r="P79" s="26"/>
      <c r="Q79" s="23"/>
      <c r="R79" s="26"/>
      <c r="S79" s="23"/>
      <c r="T79" s="26"/>
      <c r="U79" s="23"/>
      <c r="V79" s="26"/>
      <c r="W79" s="23"/>
      <c r="X79" s="26"/>
      <c r="Y79" s="23"/>
      <c r="Z79" s="27"/>
      <c r="AA79" s="27"/>
      <c r="AB79" s="27"/>
    </row>
    <row r="80" spans="2:28" ht="10.5" customHeight="1">
      <c r="B80" s="28"/>
      <c r="C80" s="24"/>
      <c r="D80" s="24"/>
      <c r="E80" s="24"/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7"/>
      <c r="AA80" s="27"/>
      <c r="AB80" s="27"/>
    </row>
    <row r="81" spans="2:28" ht="10.5" customHeight="1">
      <c r="B81" s="25"/>
      <c r="C81" s="24"/>
      <c r="D81" s="24"/>
      <c r="E81" s="24"/>
      <c r="F81" s="26"/>
      <c r="G81" s="23"/>
      <c r="H81" s="26"/>
      <c r="I81" s="23"/>
      <c r="J81" s="26"/>
      <c r="K81" s="23"/>
      <c r="L81" s="26"/>
      <c r="M81" s="23"/>
      <c r="N81" s="26"/>
      <c r="O81" s="23"/>
      <c r="P81" s="26"/>
      <c r="Q81" s="23"/>
      <c r="R81" s="26"/>
      <c r="S81" s="23"/>
      <c r="T81" s="26"/>
      <c r="U81" s="23"/>
      <c r="V81" s="26"/>
      <c r="W81" s="23"/>
      <c r="X81" s="26"/>
      <c r="Y81" s="23"/>
      <c r="Z81" s="27"/>
      <c r="AA81" s="27"/>
      <c r="AB81" s="27"/>
    </row>
    <row r="82" spans="2:28" ht="10.5" customHeight="1">
      <c r="B82" s="28"/>
      <c r="C82" s="24"/>
      <c r="D82" s="24"/>
      <c r="E82" s="24"/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7"/>
      <c r="AA82" s="27"/>
      <c r="AB82" s="27"/>
    </row>
    <row r="83" spans="2:28" ht="10.5" customHeight="1">
      <c r="B83" s="25"/>
      <c r="C83" s="24"/>
      <c r="D83" s="24"/>
      <c r="E83" s="24"/>
      <c r="F83" s="26"/>
      <c r="G83" s="23"/>
      <c r="H83" s="26"/>
      <c r="I83" s="23"/>
      <c r="J83" s="26"/>
      <c r="K83" s="23"/>
      <c r="L83" s="26"/>
      <c r="M83" s="23"/>
      <c r="N83" s="26"/>
      <c r="O83" s="23"/>
      <c r="P83" s="26"/>
      <c r="Q83" s="23"/>
      <c r="R83" s="26"/>
      <c r="S83" s="23"/>
      <c r="T83" s="26"/>
      <c r="U83" s="23"/>
      <c r="V83" s="26"/>
      <c r="W83" s="23"/>
      <c r="X83" s="26"/>
      <c r="Y83" s="23"/>
      <c r="Z83" s="27"/>
      <c r="AA83" s="27"/>
      <c r="AB83" s="27"/>
    </row>
    <row r="84" spans="2:28" ht="10.5" customHeight="1">
      <c r="B84" s="28"/>
      <c r="C84" s="24"/>
      <c r="D84" s="24"/>
      <c r="E84" s="24"/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7"/>
      <c r="AA84" s="27"/>
      <c r="AB84" s="27"/>
    </row>
    <row r="85" spans="2:28" ht="10.5" customHeight="1">
      <c r="B85" s="25"/>
      <c r="C85" s="24"/>
      <c r="D85" s="24"/>
      <c r="E85" s="24"/>
      <c r="F85" s="26"/>
      <c r="G85" s="23"/>
      <c r="H85" s="26"/>
      <c r="I85" s="23"/>
      <c r="J85" s="26"/>
      <c r="K85" s="23"/>
      <c r="L85" s="26"/>
      <c r="M85" s="23"/>
      <c r="N85" s="26"/>
      <c r="O85" s="23"/>
      <c r="P85" s="26"/>
      <c r="Q85" s="23"/>
      <c r="R85" s="26"/>
      <c r="S85" s="23"/>
      <c r="T85" s="26"/>
      <c r="U85" s="23"/>
      <c r="V85" s="26"/>
      <c r="W85" s="23"/>
      <c r="X85" s="26"/>
      <c r="Y85" s="23"/>
      <c r="Z85" s="27"/>
      <c r="AA85" s="27"/>
      <c r="AB85" s="27"/>
    </row>
    <row r="86" spans="2:28" ht="10.5" customHeight="1">
      <c r="B86" s="28"/>
      <c r="C86" s="24"/>
      <c r="D86" s="24"/>
      <c r="E86" s="24"/>
      <c r="F86" s="26"/>
      <c r="G86" s="19"/>
      <c r="H86" s="26"/>
      <c r="I86" s="19"/>
      <c r="J86" s="26"/>
      <c r="K86" s="19"/>
      <c r="L86" s="26"/>
      <c r="M86" s="19"/>
      <c r="N86" s="26"/>
      <c r="O86" s="19"/>
      <c r="P86" s="26"/>
      <c r="Q86" s="19"/>
      <c r="R86" s="26"/>
      <c r="S86" s="19"/>
      <c r="T86" s="26"/>
      <c r="U86" s="19"/>
      <c r="V86" s="26"/>
      <c r="W86" s="19"/>
      <c r="X86" s="26"/>
      <c r="Y86" s="19"/>
      <c r="Z86" s="27"/>
      <c r="AA86" s="27"/>
      <c r="AB86" s="27"/>
    </row>
    <row r="87" spans="2:28" ht="10.5" customHeight="1">
      <c r="B87" s="25"/>
      <c r="C87" s="24"/>
      <c r="D87" s="24"/>
      <c r="E87" s="24"/>
      <c r="F87" s="26"/>
      <c r="G87" s="23"/>
      <c r="H87" s="26"/>
      <c r="I87" s="23"/>
      <c r="J87" s="26"/>
      <c r="K87" s="23"/>
      <c r="L87" s="26"/>
      <c r="M87" s="23"/>
      <c r="N87" s="26"/>
      <c r="O87" s="23"/>
      <c r="P87" s="26"/>
      <c r="Q87" s="23"/>
      <c r="R87" s="26"/>
      <c r="S87" s="23"/>
      <c r="T87" s="26"/>
      <c r="U87" s="23"/>
      <c r="V87" s="26"/>
      <c r="W87" s="23"/>
      <c r="X87" s="26"/>
      <c r="Y87" s="23"/>
      <c r="Z87" s="27"/>
      <c r="AA87" s="27"/>
      <c r="AB87" s="27"/>
    </row>
    <row r="88" spans="2:28" ht="10.5" customHeight="1">
      <c r="B88" s="28"/>
      <c r="C88" s="24"/>
      <c r="D88" s="24"/>
      <c r="E88" s="24"/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7"/>
      <c r="AA88" s="27"/>
      <c r="AB88" s="27"/>
    </row>
    <row r="89" spans="2:28" ht="10.5" customHeight="1">
      <c r="B89" s="25"/>
      <c r="C89" s="24"/>
      <c r="D89" s="24"/>
      <c r="E89" s="24"/>
      <c r="F89" s="26"/>
      <c r="G89" s="23"/>
      <c r="H89" s="26"/>
      <c r="I89" s="23"/>
      <c r="J89" s="26"/>
      <c r="K89" s="23"/>
      <c r="L89" s="26"/>
      <c r="M89" s="23"/>
      <c r="N89" s="26"/>
      <c r="O89" s="23"/>
      <c r="P89" s="26"/>
      <c r="Q89" s="23"/>
      <c r="R89" s="26"/>
      <c r="S89" s="23"/>
      <c r="T89" s="26"/>
      <c r="U89" s="23"/>
      <c r="V89" s="26"/>
      <c r="W89" s="23"/>
      <c r="X89" s="26"/>
      <c r="Y89" s="23"/>
      <c r="Z89" s="27"/>
      <c r="AA89" s="27"/>
      <c r="AB89" s="27"/>
    </row>
    <row r="90" spans="2:28" ht="10.5" customHeight="1">
      <c r="B90" s="28"/>
      <c r="C90" s="24"/>
      <c r="D90" s="24"/>
      <c r="E90" s="24"/>
      <c r="F90" s="26"/>
      <c r="G90" s="19"/>
      <c r="H90" s="26"/>
      <c r="I90" s="19"/>
      <c r="J90" s="26"/>
      <c r="K90" s="19"/>
      <c r="L90" s="26"/>
      <c r="M90" s="19"/>
      <c r="N90" s="26"/>
      <c r="O90" s="19"/>
      <c r="P90" s="26"/>
      <c r="Q90" s="19"/>
      <c r="R90" s="26"/>
      <c r="S90" s="19"/>
      <c r="T90" s="26"/>
      <c r="U90" s="19"/>
      <c r="V90" s="26"/>
      <c r="W90" s="19"/>
      <c r="X90" s="26"/>
      <c r="Y90" s="19"/>
      <c r="Z90" s="27"/>
      <c r="AA90" s="27"/>
      <c r="AB90" s="27"/>
    </row>
    <row r="91" spans="2:28" ht="10.5" customHeight="1">
      <c r="B91" s="25"/>
      <c r="C91" s="24"/>
      <c r="D91" s="24"/>
      <c r="E91" s="24"/>
      <c r="F91" s="26"/>
      <c r="G91" s="23"/>
      <c r="H91" s="26"/>
      <c r="I91" s="23"/>
      <c r="J91" s="26"/>
      <c r="K91" s="23"/>
      <c r="L91" s="26"/>
      <c r="M91" s="23"/>
      <c r="N91" s="26"/>
      <c r="O91" s="23"/>
      <c r="P91" s="26"/>
      <c r="Q91" s="23"/>
      <c r="R91" s="26"/>
      <c r="S91" s="23"/>
      <c r="T91" s="26"/>
      <c r="U91" s="23"/>
      <c r="V91" s="26"/>
      <c r="W91" s="23"/>
      <c r="X91" s="26"/>
      <c r="Y91" s="23"/>
      <c r="Z91" s="27"/>
      <c r="AA91" s="27"/>
      <c r="AB91" s="27"/>
    </row>
    <row r="92" spans="2:28" ht="10.5" customHeight="1">
      <c r="B92" s="28"/>
      <c r="C92" s="24"/>
      <c r="D92" s="24"/>
      <c r="E92" s="24"/>
      <c r="F92" s="26"/>
      <c r="G92" s="19"/>
      <c r="H92" s="26"/>
      <c r="I92" s="19"/>
      <c r="J92" s="26"/>
      <c r="K92" s="19"/>
      <c r="L92" s="26"/>
      <c r="M92" s="19"/>
      <c r="N92" s="26"/>
      <c r="O92" s="19"/>
      <c r="P92" s="26"/>
      <c r="Q92" s="19"/>
      <c r="R92" s="26"/>
      <c r="S92" s="19"/>
      <c r="T92" s="26"/>
      <c r="U92" s="19"/>
      <c r="V92" s="26"/>
      <c r="W92" s="19"/>
      <c r="X92" s="26"/>
      <c r="Y92" s="19"/>
      <c r="Z92" s="27"/>
      <c r="AA92" s="27"/>
      <c r="AB92" s="27"/>
    </row>
    <row r="93" spans="2:28" ht="10.5" customHeight="1">
      <c r="B93" s="25"/>
      <c r="C93" s="24"/>
      <c r="D93" s="24"/>
      <c r="E93" s="24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6"/>
      <c r="U93" s="23"/>
      <c r="V93" s="26"/>
      <c r="W93" s="23"/>
      <c r="X93" s="26"/>
      <c r="Y93" s="23"/>
      <c r="Z93" s="27"/>
      <c r="AA93" s="27"/>
      <c r="AB93" s="27"/>
    </row>
    <row r="94" spans="2:28" ht="10.5" customHeight="1">
      <c r="B94" s="28"/>
      <c r="C94" s="24"/>
      <c r="D94" s="24"/>
      <c r="E94" s="24"/>
      <c r="F94" s="26"/>
      <c r="G94" s="19"/>
      <c r="H94" s="26"/>
      <c r="I94" s="19"/>
      <c r="J94" s="26"/>
      <c r="K94" s="19"/>
      <c r="L94" s="26"/>
      <c r="M94" s="19"/>
      <c r="N94" s="26"/>
      <c r="O94" s="19"/>
      <c r="P94" s="26"/>
      <c r="Q94" s="19"/>
      <c r="R94" s="26"/>
      <c r="S94" s="19"/>
      <c r="T94" s="26"/>
      <c r="U94" s="19"/>
      <c r="V94" s="26"/>
      <c r="W94" s="19"/>
      <c r="X94" s="26"/>
      <c r="Y94" s="19"/>
      <c r="Z94" s="27"/>
      <c r="AA94" s="27"/>
      <c r="AB94" s="27"/>
    </row>
    <row r="95" spans="2:28" ht="10.5" customHeight="1">
      <c r="B95" s="25"/>
      <c r="C95" s="24"/>
      <c r="D95" s="24"/>
      <c r="E95" s="24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6"/>
      <c r="U95" s="23"/>
      <c r="V95" s="26"/>
      <c r="W95" s="23"/>
      <c r="X95" s="26"/>
      <c r="Y95" s="23"/>
      <c r="Z95" s="27"/>
      <c r="AA95" s="27"/>
      <c r="AB95" s="27"/>
    </row>
    <row r="96" spans="2:28" ht="10.5" customHeight="1">
      <c r="B96" s="28"/>
      <c r="C96" s="24"/>
      <c r="D96" s="24"/>
      <c r="E96" s="24"/>
      <c r="F96" s="26"/>
      <c r="G96" s="19"/>
      <c r="H96" s="26"/>
      <c r="I96" s="19"/>
      <c r="J96" s="26"/>
      <c r="K96" s="19"/>
      <c r="L96" s="26"/>
      <c r="M96" s="19"/>
      <c r="N96" s="26"/>
      <c r="O96" s="19"/>
      <c r="P96" s="26"/>
      <c r="Q96" s="19"/>
      <c r="R96" s="26"/>
      <c r="S96" s="19"/>
      <c r="T96" s="26"/>
      <c r="U96" s="19"/>
      <c r="V96" s="26"/>
      <c r="W96" s="19"/>
      <c r="X96" s="26"/>
      <c r="Y96" s="19"/>
      <c r="Z96" s="27"/>
      <c r="AA96" s="27"/>
      <c r="AB96" s="27"/>
    </row>
    <row r="97" spans="2:28" ht="10.5" customHeight="1">
      <c r="B97" s="25"/>
      <c r="C97" s="24"/>
      <c r="D97" s="24"/>
      <c r="E97" s="24"/>
      <c r="F97" s="26"/>
      <c r="G97" s="23"/>
      <c r="H97" s="26"/>
      <c r="I97" s="23"/>
      <c r="J97" s="26"/>
      <c r="K97" s="23"/>
      <c r="L97" s="26"/>
      <c r="M97" s="23"/>
      <c r="N97" s="26"/>
      <c r="O97" s="23"/>
      <c r="P97" s="26"/>
      <c r="Q97" s="23"/>
      <c r="R97" s="26"/>
      <c r="S97" s="23"/>
      <c r="T97" s="26"/>
      <c r="U97" s="23"/>
      <c r="V97" s="26"/>
      <c r="W97" s="23"/>
      <c r="X97" s="26"/>
      <c r="Y97" s="23"/>
      <c r="Z97" s="27"/>
      <c r="AA97" s="27"/>
      <c r="AB97" s="27"/>
    </row>
    <row r="98" spans="2:28" ht="10.5" customHeight="1">
      <c r="B98" s="28"/>
      <c r="C98" s="24"/>
      <c r="D98" s="24"/>
      <c r="E98" s="24"/>
      <c r="F98" s="26"/>
      <c r="G98" s="19"/>
      <c r="H98" s="26"/>
      <c r="I98" s="19"/>
      <c r="J98" s="26"/>
      <c r="K98" s="19"/>
      <c r="L98" s="26"/>
      <c r="M98" s="19"/>
      <c r="N98" s="26"/>
      <c r="O98" s="19"/>
      <c r="P98" s="26"/>
      <c r="Q98" s="19"/>
      <c r="R98" s="26"/>
      <c r="S98" s="19"/>
      <c r="T98" s="26"/>
      <c r="U98" s="19"/>
      <c r="V98" s="26"/>
      <c r="W98" s="19"/>
      <c r="X98" s="26"/>
      <c r="Y98" s="19"/>
      <c r="Z98" s="27"/>
      <c r="AA98" s="27"/>
      <c r="AB98" s="27"/>
    </row>
    <row r="99" spans="2:28" ht="10.5" customHeight="1">
      <c r="B99" s="25"/>
      <c r="C99" s="24"/>
      <c r="D99" s="24"/>
      <c r="E99" s="24"/>
      <c r="F99" s="26"/>
      <c r="G99" s="23"/>
      <c r="H99" s="26"/>
      <c r="I99" s="23"/>
      <c r="J99" s="26"/>
      <c r="K99" s="23"/>
      <c r="L99" s="26"/>
      <c r="M99" s="23"/>
      <c r="N99" s="26"/>
      <c r="O99" s="23"/>
      <c r="P99" s="26"/>
      <c r="Q99" s="23"/>
      <c r="R99" s="26"/>
      <c r="S99" s="23"/>
      <c r="T99" s="26"/>
      <c r="U99" s="23"/>
      <c r="V99" s="26"/>
      <c r="W99" s="23"/>
      <c r="X99" s="26"/>
      <c r="Y99" s="23"/>
      <c r="Z99" s="27"/>
      <c r="AA99" s="27"/>
      <c r="AB99" s="27"/>
    </row>
    <row r="100" spans="2:28" ht="10.5" customHeight="1">
      <c r="B100" s="28"/>
      <c r="C100" s="24"/>
      <c r="D100" s="24"/>
      <c r="E100" s="24"/>
      <c r="F100" s="26"/>
      <c r="G100" s="19"/>
      <c r="H100" s="26"/>
      <c r="I100" s="19"/>
      <c r="J100" s="26"/>
      <c r="K100" s="19"/>
      <c r="L100" s="26"/>
      <c r="M100" s="19"/>
      <c r="N100" s="26"/>
      <c r="O100" s="19"/>
      <c r="P100" s="26"/>
      <c r="Q100" s="19"/>
      <c r="R100" s="26"/>
      <c r="S100" s="19"/>
      <c r="T100" s="26"/>
      <c r="U100" s="19"/>
      <c r="V100" s="26"/>
      <c r="W100" s="19"/>
      <c r="X100" s="26"/>
      <c r="Y100" s="19"/>
      <c r="Z100" s="27"/>
      <c r="AA100" s="27"/>
      <c r="AB100" s="27"/>
    </row>
    <row r="101" spans="2:28" ht="10.5" customHeight="1">
      <c r="B101" s="25"/>
      <c r="C101" s="24"/>
      <c r="D101" s="24"/>
      <c r="E101" s="24"/>
      <c r="F101" s="26"/>
      <c r="G101" s="23"/>
      <c r="H101" s="26"/>
      <c r="I101" s="23"/>
      <c r="J101" s="26"/>
      <c r="K101" s="23"/>
      <c r="L101" s="26"/>
      <c r="M101" s="23"/>
      <c r="N101" s="26"/>
      <c r="O101" s="23"/>
      <c r="P101" s="26"/>
      <c r="Q101" s="23"/>
      <c r="R101" s="26"/>
      <c r="S101" s="23"/>
      <c r="T101" s="26"/>
      <c r="U101" s="23"/>
      <c r="V101" s="26"/>
      <c r="W101" s="23"/>
      <c r="X101" s="26"/>
      <c r="Y101" s="23"/>
      <c r="Z101" s="27"/>
      <c r="AA101" s="27"/>
      <c r="AB101" s="27"/>
    </row>
    <row r="102" spans="2:28" ht="10.5" customHeight="1">
      <c r="B102" s="28"/>
      <c r="C102" s="24"/>
      <c r="D102" s="24"/>
      <c r="E102" s="24"/>
      <c r="F102" s="26"/>
      <c r="G102" s="19"/>
      <c r="H102" s="26"/>
      <c r="I102" s="19"/>
      <c r="J102" s="26"/>
      <c r="K102" s="19"/>
      <c r="L102" s="26"/>
      <c r="M102" s="19"/>
      <c r="N102" s="26"/>
      <c r="O102" s="19"/>
      <c r="P102" s="26"/>
      <c r="Q102" s="19"/>
      <c r="R102" s="26"/>
      <c r="S102" s="19"/>
      <c r="T102" s="26"/>
      <c r="U102" s="19"/>
      <c r="V102" s="26"/>
      <c r="W102" s="19"/>
      <c r="X102" s="26"/>
      <c r="Y102" s="19"/>
      <c r="Z102" s="27"/>
      <c r="AA102" s="27"/>
      <c r="AB102" s="27"/>
    </row>
    <row r="103" spans="2:28" ht="10.5" customHeight="1">
      <c r="B103" s="25"/>
      <c r="C103" s="24"/>
      <c r="D103" s="24"/>
      <c r="E103" s="24"/>
      <c r="F103" s="26"/>
      <c r="G103" s="23"/>
      <c r="H103" s="26"/>
      <c r="I103" s="23"/>
      <c r="J103" s="26"/>
      <c r="K103" s="23"/>
      <c r="L103" s="26"/>
      <c r="M103" s="23"/>
      <c r="N103" s="26"/>
      <c r="O103" s="23"/>
      <c r="P103" s="26"/>
      <c r="Q103" s="23"/>
      <c r="R103" s="26"/>
      <c r="S103" s="23"/>
      <c r="T103" s="26"/>
      <c r="U103" s="23"/>
      <c r="V103" s="26"/>
      <c r="W103" s="23"/>
      <c r="X103" s="26"/>
      <c r="Y103" s="23"/>
      <c r="Z103" s="27"/>
      <c r="AA103" s="27"/>
      <c r="AB103" s="27"/>
    </row>
    <row r="104" spans="2:28" ht="10.5" customHeight="1">
      <c r="B104" s="28"/>
      <c r="C104" s="24"/>
      <c r="D104" s="24"/>
      <c r="E104" s="24"/>
      <c r="F104" s="26"/>
      <c r="G104" s="19"/>
      <c r="H104" s="26"/>
      <c r="I104" s="19"/>
      <c r="J104" s="26"/>
      <c r="K104" s="19"/>
      <c r="L104" s="26"/>
      <c r="M104" s="19"/>
      <c r="N104" s="26"/>
      <c r="O104" s="19"/>
      <c r="P104" s="26"/>
      <c r="Q104" s="19"/>
      <c r="R104" s="26"/>
      <c r="S104" s="19"/>
      <c r="T104" s="26"/>
      <c r="U104" s="19"/>
      <c r="V104" s="26"/>
      <c r="W104" s="19"/>
      <c r="X104" s="26"/>
      <c r="Y104" s="19"/>
      <c r="Z104" s="27"/>
      <c r="AA104" s="27"/>
      <c r="AB104" s="27"/>
    </row>
    <row r="105" spans="2:28" ht="10.5" customHeight="1">
      <c r="B105" s="25"/>
      <c r="C105" s="24"/>
      <c r="D105" s="24"/>
      <c r="E105" s="24"/>
      <c r="F105" s="26"/>
      <c r="G105" s="23"/>
      <c r="H105" s="26"/>
      <c r="I105" s="23"/>
      <c r="J105" s="26"/>
      <c r="K105" s="23"/>
      <c r="L105" s="26"/>
      <c r="M105" s="23"/>
      <c r="N105" s="26"/>
      <c r="O105" s="23"/>
      <c r="P105" s="26"/>
      <c r="Q105" s="23"/>
      <c r="R105" s="26"/>
      <c r="S105" s="23"/>
      <c r="T105" s="26"/>
      <c r="U105" s="23"/>
      <c r="V105" s="26"/>
      <c r="W105" s="23"/>
      <c r="X105" s="26"/>
      <c r="Y105" s="23"/>
      <c r="Z105" s="27"/>
      <c r="AA105" s="27"/>
      <c r="AB105" s="27"/>
    </row>
    <row r="106" spans="2:28" ht="10.5" customHeight="1">
      <c r="B106" s="28"/>
      <c r="C106" s="24"/>
      <c r="D106" s="24"/>
      <c r="E106" s="24"/>
      <c r="F106" s="26"/>
      <c r="G106" s="19"/>
      <c r="H106" s="26"/>
      <c r="I106" s="19"/>
      <c r="J106" s="26"/>
      <c r="K106" s="19"/>
      <c r="L106" s="26"/>
      <c r="M106" s="19"/>
      <c r="N106" s="26"/>
      <c r="O106" s="19"/>
      <c r="P106" s="26"/>
      <c r="Q106" s="19"/>
      <c r="R106" s="26"/>
      <c r="S106" s="19"/>
      <c r="T106" s="26"/>
      <c r="U106" s="19"/>
      <c r="V106" s="26"/>
      <c r="W106" s="19"/>
      <c r="X106" s="26"/>
      <c r="Y106" s="19"/>
      <c r="Z106" s="27"/>
      <c r="AA106" s="27"/>
      <c r="AB106" s="27"/>
    </row>
    <row r="107" spans="2:28" ht="10.5" customHeight="1">
      <c r="B107" s="25"/>
      <c r="C107" s="24"/>
      <c r="D107" s="24"/>
      <c r="E107" s="24"/>
      <c r="F107" s="26"/>
      <c r="G107" s="23"/>
      <c r="H107" s="26"/>
      <c r="I107" s="23"/>
      <c r="J107" s="26"/>
      <c r="K107" s="23"/>
      <c r="L107" s="26"/>
      <c r="M107" s="23"/>
      <c r="N107" s="26"/>
      <c r="O107" s="23"/>
      <c r="P107" s="26"/>
      <c r="Q107" s="23"/>
      <c r="R107" s="26"/>
      <c r="S107" s="23"/>
      <c r="T107" s="26"/>
      <c r="U107" s="23"/>
      <c r="V107" s="26"/>
      <c r="W107" s="23"/>
      <c r="X107" s="26"/>
      <c r="Y107" s="23"/>
      <c r="Z107" s="27"/>
      <c r="AA107" s="27"/>
      <c r="AB107" s="27"/>
    </row>
    <row r="108" spans="2:28" ht="10.5" customHeight="1">
      <c r="B108" s="28"/>
      <c r="C108" s="24"/>
      <c r="D108" s="24"/>
      <c r="E108" s="24"/>
      <c r="F108" s="26"/>
      <c r="G108" s="19"/>
      <c r="H108" s="26"/>
      <c r="I108" s="19"/>
      <c r="J108" s="26"/>
      <c r="K108" s="19"/>
      <c r="L108" s="26"/>
      <c r="M108" s="19"/>
      <c r="N108" s="26"/>
      <c r="O108" s="19"/>
      <c r="P108" s="26"/>
      <c r="Q108" s="19"/>
      <c r="R108" s="26"/>
      <c r="S108" s="19"/>
      <c r="T108" s="26"/>
      <c r="U108" s="19"/>
      <c r="V108" s="26"/>
      <c r="W108" s="19"/>
      <c r="X108" s="26"/>
      <c r="Y108" s="19"/>
      <c r="Z108" s="27"/>
      <c r="AA108" s="27"/>
      <c r="AB108" s="27"/>
    </row>
    <row r="109" spans="2:28" ht="10.5" customHeight="1">
      <c r="B109" s="25"/>
      <c r="C109" s="24"/>
      <c r="D109" s="24"/>
      <c r="E109" s="24"/>
      <c r="F109" s="26"/>
      <c r="G109" s="23"/>
      <c r="H109" s="26"/>
      <c r="I109" s="23"/>
      <c r="J109" s="26"/>
      <c r="K109" s="23"/>
      <c r="L109" s="26"/>
      <c r="M109" s="23"/>
      <c r="N109" s="26"/>
      <c r="O109" s="23"/>
      <c r="P109" s="26"/>
      <c r="Q109" s="23"/>
      <c r="R109" s="26"/>
      <c r="S109" s="23"/>
      <c r="T109" s="26"/>
      <c r="U109" s="23"/>
      <c r="V109" s="26"/>
      <c r="W109" s="23"/>
      <c r="X109" s="26"/>
      <c r="Y109" s="23"/>
      <c r="Z109" s="27"/>
      <c r="AA109" s="27"/>
      <c r="AB109" s="27"/>
    </row>
    <row r="110" spans="2:28" ht="10.5" customHeight="1">
      <c r="B110" s="28"/>
      <c r="C110" s="24"/>
      <c r="D110" s="24"/>
      <c r="E110" s="24"/>
      <c r="F110" s="26"/>
      <c r="G110" s="19"/>
      <c r="H110" s="26"/>
      <c r="I110" s="19"/>
      <c r="J110" s="26"/>
      <c r="K110" s="19"/>
      <c r="L110" s="26"/>
      <c r="M110" s="19"/>
      <c r="N110" s="26"/>
      <c r="O110" s="19"/>
      <c r="P110" s="26"/>
      <c r="Q110" s="19"/>
      <c r="R110" s="26"/>
      <c r="S110" s="19"/>
      <c r="T110" s="26"/>
      <c r="U110" s="19"/>
      <c r="V110" s="26"/>
      <c r="W110" s="19"/>
      <c r="X110" s="26"/>
      <c r="Y110" s="19"/>
      <c r="Z110" s="27"/>
      <c r="AA110" s="27"/>
      <c r="AB110" s="27"/>
    </row>
    <row r="111" spans="2:28" ht="10.5" customHeight="1">
      <c r="B111" s="25"/>
      <c r="C111" s="24"/>
      <c r="D111" s="24"/>
      <c r="E111" s="24"/>
      <c r="F111" s="26"/>
      <c r="G111" s="23"/>
      <c r="H111" s="26"/>
      <c r="I111" s="23"/>
      <c r="J111" s="26"/>
      <c r="K111" s="23"/>
      <c r="L111" s="26"/>
      <c r="M111" s="23"/>
      <c r="N111" s="26"/>
      <c r="O111" s="23"/>
      <c r="P111" s="26"/>
      <c r="Q111" s="23"/>
      <c r="R111" s="26"/>
      <c r="S111" s="23"/>
      <c r="T111" s="26"/>
      <c r="U111" s="23"/>
      <c r="V111" s="26"/>
      <c r="W111" s="23"/>
      <c r="X111" s="26"/>
      <c r="Y111" s="23"/>
      <c r="Z111" s="27"/>
      <c r="AA111" s="27"/>
      <c r="AB111" s="27"/>
    </row>
    <row r="112" spans="2:28" ht="10.5" customHeight="1">
      <c r="B112" s="28"/>
      <c r="C112" s="24"/>
      <c r="D112" s="24"/>
      <c r="E112" s="24"/>
      <c r="F112" s="26"/>
      <c r="G112" s="19"/>
      <c r="H112" s="26"/>
      <c r="I112" s="19"/>
      <c r="J112" s="26"/>
      <c r="K112" s="19"/>
      <c r="L112" s="26"/>
      <c r="M112" s="19"/>
      <c r="N112" s="26"/>
      <c r="O112" s="19"/>
      <c r="P112" s="26"/>
      <c r="Q112" s="19"/>
      <c r="R112" s="26"/>
      <c r="S112" s="19"/>
      <c r="T112" s="26"/>
      <c r="U112" s="19"/>
      <c r="V112" s="26"/>
      <c r="W112" s="19"/>
      <c r="X112" s="26"/>
      <c r="Y112" s="19"/>
      <c r="Z112" s="27"/>
      <c r="AA112" s="27"/>
      <c r="AB112" s="27"/>
    </row>
    <row r="113" spans="2:31" ht="10.5" customHeight="1">
      <c r="B113" s="25"/>
      <c r="C113" s="24"/>
      <c r="D113" s="24"/>
      <c r="E113" s="24"/>
      <c r="F113" s="26"/>
      <c r="G113" s="23"/>
      <c r="H113" s="26"/>
      <c r="I113" s="23"/>
      <c r="J113" s="26"/>
      <c r="K113" s="23"/>
      <c r="L113" s="26"/>
      <c r="M113" s="23"/>
      <c r="N113" s="26"/>
      <c r="O113" s="23"/>
      <c r="P113" s="26"/>
      <c r="Q113" s="23"/>
      <c r="R113" s="26"/>
      <c r="S113" s="23"/>
      <c r="T113" s="26"/>
      <c r="U113" s="23"/>
      <c r="V113" s="26"/>
      <c r="W113" s="23"/>
      <c r="X113" s="26"/>
      <c r="Y113" s="23"/>
      <c r="Z113" s="27"/>
      <c r="AA113" s="27"/>
      <c r="AB113" s="27"/>
      <c r="AC113" s="3"/>
      <c r="AD113" s="3"/>
      <c r="AE113" s="3"/>
    </row>
    <row r="114" spans="2:31" ht="15.75">
      <c r="B114" s="28"/>
      <c r="C114" s="24"/>
      <c r="D114" s="24"/>
      <c r="E114" s="24"/>
      <c r="F114" s="26"/>
      <c r="G114" s="19"/>
      <c r="H114" s="26"/>
      <c r="I114" s="19"/>
      <c r="J114" s="26"/>
      <c r="K114" s="19"/>
      <c r="L114" s="26"/>
      <c r="M114" s="19"/>
      <c r="N114" s="26"/>
      <c r="O114" s="19"/>
      <c r="P114" s="26"/>
      <c r="Q114" s="19"/>
      <c r="R114" s="26"/>
      <c r="S114" s="19"/>
      <c r="T114" s="26"/>
      <c r="U114" s="19"/>
      <c r="V114" s="26"/>
      <c r="W114" s="19"/>
      <c r="X114" s="26"/>
      <c r="Y114" s="19"/>
      <c r="Z114" s="27"/>
      <c r="AA114" s="27"/>
      <c r="AB114" s="27"/>
      <c r="AC114" s="3"/>
      <c r="AD114" s="3"/>
      <c r="AE114" s="3"/>
    </row>
    <row r="115" spans="2:31" ht="15">
      <c r="B115" s="25"/>
      <c r="C115" s="24"/>
      <c r="D115" s="24"/>
      <c r="E115" s="24"/>
      <c r="F115" s="26"/>
      <c r="G115" s="23"/>
      <c r="H115" s="26"/>
      <c r="I115" s="23"/>
      <c r="J115" s="26"/>
      <c r="K115" s="23"/>
      <c r="L115" s="26"/>
      <c r="M115" s="23"/>
      <c r="N115" s="26"/>
      <c r="O115" s="23"/>
      <c r="P115" s="26"/>
      <c r="Q115" s="23"/>
      <c r="R115" s="26"/>
      <c r="S115" s="23"/>
      <c r="T115" s="26"/>
      <c r="U115" s="23"/>
      <c r="V115" s="26"/>
      <c r="W115" s="23"/>
      <c r="X115" s="26"/>
      <c r="Y115" s="23"/>
      <c r="Z115" s="27"/>
      <c r="AA115" s="27"/>
      <c r="AB115" s="27"/>
      <c r="AC115" s="3"/>
      <c r="AD115" s="3"/>
      <c r="AE115" s="3"/>
    </row>
    <row r="116" spans="2:31" ht="15.75">
      <c r="B116" s="28"/>
      <c r="C116" s="24"/>
      <c r="D116" s="24"/>
      <c r="E116" s="24"/>
      <c r="F116" s="26"/>
      <c r="G116" s="19"/>
      <c r="H116" s="26"/>
      <c r="I116" s="19"/>
      <c r="J116" s="26"/>
      <c r="K116" s="19"/>
      <c r="L116" s="26"/>
      <c r="M116" s="19"/>
      <c r="N116" s="26"/>
      <c r="O116" s="19"/>
      <c r="P116" s="26"/>
      <c r="Q116" s="19"/>
      <c r="R116" s="26"/>
      <c r="S116" s="19"/>
      <c r="T116" s="26"/>
      <c r="U116" s="19"/>
      <c r="V116" s="26"/>
      <c r="W116" s="19"/>
      <c r="X116" s="26"/>
      <c r="Y116" s="19"/>
      <c r="Z116" s="27"/>
      <c r="AA116" s="27"/>
      <c r="AB116" s="27"/>
      <c r="AC116" s="3"/>
      <c r="AD116" s="3"/>
      <c r="AE116" s="3"/>
    </row>
    <row r="117" spans="2:31" ht="15">
      <c r="B117" s="25"/>
      <c r="C117" s="24"/>
      <c r="D117" s="24"/>
      <c r="E117" s="24"/>
      <c r="F117" s="26"/>
      <c r="G117" s="23"/>
      <c r="H117" s="26"/>
      <c r="I117" s="23"/>
      <c r="J117" s="26"/>
      <c r="K117" s="23"/>
      <c r="L117" s="26"/>
      <c r="M117" s="23"/>
      <c r="N117" s="26"/>
      <c r="O117" s="23"/>
      <c r="P117" s="26"/>
      <c r="Q117" s="23"/>
      <c r="R117" s="26"/>
      <c r="S117" s="23"/>
      <c r="T117" s="26"/>
      <c r="U117" s="23"/>
      <c r="V117" s="26"/>
      <c r="W117" s="23"/>
      <c r="X117" s="26"/>
      <c r="Y117" s="23"/>
      <c r="Z117" s="27"/>
      <c r="AA117" s="27"/>
      <c r="AB117" s="27"/>
      <c r="AC117" s="3"/>
      <c r="AD117" s="3"/>
      <c r="AE117" s="3"/>
    </row>
    <row r="118" spans="2:31" ht="15.75">
      <c r="B118" s="28"/>
      <c r="C118" s="24"/>
      <c r="D118" s="24"/>
      <c r="E118" s="24"/>
      <c r="F118" s="26"/>
      <c r="G118" s="19"/>
      <c r="H118" s="26"/>
      <c r="I118" s="19"/>
      <c r="J118" s="26"/>
      <c r="K118" s="19"/>
      <c r="L118" s="26"/>
      <c r="M118" s="19"/>
      <c r="N118" s="26"/>
      <c r="O118" s="19"/>
      <c r="P118" s="26"/>
      <c r="Q118" s="19"/>
      <c r="R118" s="26"/>
      <c r="S118" s="19"/>
      <c r="T118" s="26"/>
      <c r="U118" s="19"/>
      <c r="V118" s="26"/>
      <c r="W118" s="19"/>
      <c r="X118" s="26"/>
      <c r="Y118" s="19"/>
      <c r="Z118" s="27"/>
      <c r="AA118" s="27"/>
      <c r="AB118" s="27"/>
      <c r="AC118" s="3"/>
      <c r="AD118" s="3"/>
      <c r="AE118" s="3"/>
    </row>
    <row r="119" spans="2:31" ht="15">
      <c r="B119" s="25"/>
      <c r="C119" s="24"/>
      <c r="D119" s="24"/>
      <c r="E119" s="24"/>
      <c r="F119" s="26"/>
      <c r="G119" s="23"/>
      <c r="H119" s="26"/>
      <c r="I119" s="23"/>
      <c r="J119" s="26"/>
      <c r="K119" s="23"/>
      <c r="L119" s="26"/>
      <c r="M119" s="23"/>
      <c r="N119" s="26"/>
      <c r="O119" s="23"/>
      <c r="P119" s="26"/>
      <c r="Q119" s="23"/>
      <c r="R119" s="26"/>
      <c r="S119" s="23"/>
      <c r="T119" s="26"/>
      <c r="U119" s="23"/>
      <c r="V119" s="26"/>
      <c r="W119" s="23"/>
      <c r="X119" s="26"/>
      <c r="Y119" s="23"/>
      <c r="Z119" s="27"/>
      <c r="AA119" s="27"/>
      <c r="AB119" s="27"/>
      <c r="AC119" s="3"/>
      <c r="AD119" s="3"/>
      <c r="AE119" s="3"/>
    </row>
    <row r="120" spans="2:31" ht="15.75">
      <c r="B120" s="28"/>
      <c r="C120" s="24"/>
      <c r="D120" s="24"/>
      <c r="E120" s="24"/>
      <c r="F120" s="26"/>
      <c r="G120" s="19"/>
      <c r="H120" s="26"/>
      <c r="I120" s="19"/>
      <c r="J120" s="26"/>
      <c r="K120" s="19"/>
      <c r="L120" s="26"/>
      <c r="M120" s="19"/>
      <c r="N120" s="26"/>
      <c r="O120" s="19"/>
      <c r="P120" s="26"/>
      <c r="Q120" s="19"/>
      <c r="R120" s="26"/>
      <c r="S120" s="19"/>
      <c r="T120" s="26"/>
      <c r="U120" s="19"/>
      <c r="V120" s="26"/>
      <c r="W120" s="19"/>
      <c r="X120" s="26"/>
      <c r="Y120" s="19"/>
      <c r="Z120" s="27"/>
      <c r="AA120" s="27"/>
      <c r="AB120" s="27"/>
      <c r="AC120" s="3"/>
      <c r="AD120" s="3"/>
      <c r="AE120" s="3"/>
    </row>
    <row r="121" spans="2:31" ht="15">
      <c r="B121" s="25"/>
      <c r="C121" s="24"/>
      <c r="D121" s="24"/>
      <c r="E121" s="24"/>
      <c r="F121" s="26"/>
      <c r="G121" s="23"/>
      <c r="H121" s="26"/>
      <c r="I121" s="23"/>
      <c r="J121" s="26"/>
      <c r="K121" s="23"/>
      <c r="L121" s="26"/>
      <c r="M121" s="23"/>
      <c r="N121" s="26"/>
      <c r="O121" s="23"/>
      <c r="P121" s="26"/>
      <c r="Q121" s="23"/>
      <c r="R121" s="26"/>
      <c r="S121" s="23"/>
      <c r="T121" s="26"/>
      <c r="U121" s="23"/>
      <c r="V121" s="26"/>
      <c r="W121" s="23"/>
      <c r="X121" s="26"/>
      <c r="Y121" s="23"/>
      <c r="Z121" s="27"/>
      <c r="AA121" s="27"/>
      <c r="AB121" s="27"/>
      <c r="AC121" s="3"/>
      <c r="AD121" s="3"/>
      <c r="AE121" s="3"/>
    </row>
    <row r="122" spans="2:31" ht="15.75">
      <c r="B122" s="28"/>
      <c r="C122" s="24"/>
      <c r="D122" s="24"/>
      <c r="E122" s="24"/>
      <c r="F122" s="26"/>
      <c r="G122" s="19"/>
      <c r="H122" s="26"/>
      <c r="I122" s="19"/>
      <c r="J122" s="26"/>
      <c r="K122" s="19"/>
      <c r="L122" s="26"/>
      <c r="M122" s="19"/>
      <c r="N122" s="26"/>
      <c r="O122" s="19"/>
      <c r="P122" s="26"/>
      <c r="Q122" s="19"/>
      <c r="R122" s="26"/>
      <c r="S122" s="19"/>
      <c r="T122" s="26"/>
      <c r="U122" s="19"/>
      <c r="V122" s="26"/>
      <c r="W122" s="19"/>
      <c r="X122" s="26"/>
      <c r="Y122" s="19"/>
      <c r="Z122" s="27"/>
      <c r="AA122" s="27"/>
      <c r="AB122" s="27"/>
      <c r="AC122" s="3"/>
      <c r="AD122" s="3"/>
      <c r="AE122" s="3"/>
    </row>
    <row r="123" spans="2:31" ht="15">
      <c r="B123" s="25"/>
      <c r="C123" s="24"/>
      <c r="D123" s="24"/>
      <c r="E123" s="24"/>
      <c r="F123" s="26"/>
      <c r="G123" s="23"/>
      <c r="H123" s="26"/>
      <c r="I123" s="23"/>
      <c r="J123" s="26"/>
      <c r="K123" s="23"/>
      <c r="L123" s="26"/>
      <c r="M123" s="23"/>
      <c r="N123" s="26"/>
      <c r="O123" s="23"/>
      <c r="P123" s="26"/>
      <c r="Q123" s="23"/>
      <c r="R123" s="26"/>
      <c r="S123" s="23"/>
      <c r="T123" s="26"/>
      <c r="U123" s="23"/>
      <c r="V123" s="26"/>
      <c r="W123" s="23"/>
      <c r="X123" s="26"/>
      <c r="Y123" s="23"/>
      <c r="Z123" s="27"/>
      <c r="AA123" s="27"/>
      <c r="AB123" s="27"/>
      <c r="AC123" s="3"/>
      <c r="AD123" s="3"/>
      <c r="AE123" s="3"/>
    </row>
    <row r="124" spans="2:31" ht="15.75">
      <c r="B124" s="28"/>
      <c r="C124" s="24"/>
      <c r="D124" s="24"/>
      <c r="E124" s="24"/>
      <c r="F124" s="26"/>
      <c r="G124" s="19"/>
      <c r="H124" s="26"/>
      <c r="I124" s="19"/>
      <c r="J124" s="26"/>
      <c r="K124" s="19"/>
      <c r="L124" s="26"/>
      <c r="M124" s="19"/>
      <c r="N124" s="26"/>
      <c r="O124" s="19"/>
      <c r="P124" s="26"/>
      <c r="Q124" s="19"/>
      <c r="R124" s="26"/>
      <c r="S124" s="19"/>
      <c r="T124" s="26"/>
      <c r="U124" s="19"/>
      <c r="V124" s="26"/>
      <c r="W124" s="19"/>
      <c r="X124" s="26"/>
      <c r="Y124" s="19"/>
      <c r="Z124" s="27"/>
      <c r="AA124" s="27"/>
      <c r="AB124" s="27"/>
      <c r="AC124" s="3"/>
      <c r="AD124" s="3"/>
      <c r="AE124" s="3"/>
    </row>
    <row r="125" spans="2:31" ht="15">
      <c r="B125" s="25"/>
      <c r="C125" s="24"/>
      <c r="D125" s="24"/>
      <c r="E125" s="24"/>
      <c r="F125" s="26"/>
      <c r="G125" s="23"/>
      <c r="H125" s="26"/>
      <c r="I125" s="23"/>
      <c r="J125" s="26"/>
      <c r="K125" s="23"/>
      <c r="L125" s="26"/>
      <c r="M125" s="23"/>
      <c r="N125" s="26"/>
      <c r="O125" s="23"/>
      <c r="P125" s="26"/>
      <c r="Q125" s="23"/>
      <c r="R125" s="26"/>
      <c r="S125" s="23"/>
      <c r="T125" s="26"/>
      <c r="U125" s="23"/>
      <c r="V125" s="26"/>
      <c r="W125" s="23"/>
      <c r="X125" s="26"/>
      <c r="Y125" s="23"/>
      <c r="Z125" s="27"/>
      <c r="AA125" s="27"/>
      <c r="AB125" s="27"/>
      <c r="AC125" s="3"/>
      <c r="AD125" s="3"/>
      <c r="AE125" s="3"/>
    </row>
    <row r="126" spans="2:31" ht="15.75">
      <c r="B126" s="28"/>
      <c r="C126" s="24"/>
      <c r="D126" s="24"/>
      <c r="E126" s="24"/>
      <c r="F126" s="26"/>
      <c r="G126" s="19"/>
      <c r="H126" s="26"/>
      <c r="I126" s="19"/>
      <c r="J126" s="26"/>
      <c r="K126" s="19"/>
      <c r="L126" s="26"/>
      <c r="M126" s="19"/>
      <c r="N126" s="26"/>
      <c r="O126" s="19"/>
      <c r="P126" s="26"/>
      <c r="Q126" s="19"/>
      <c r="R126" s="26"/>
      <c r="S126" s="19"/>
      <c r="T126" s="26"/>
      <c r="U126" s="19"/>
      <c r="V126" s="26"/>
      <c r="W126" s="19"/>
      <c r="X126" s="26"/>
      <c r="Y126" s="19"/>
      <c r="Z126" s="27"/>
      <c r="AA126" s="27"/>
      <c r="AB126" s="27"/>
      <c r="AC126" s="3"/>
      <c r="AD126" s="3"/>
      <c r="AE126" s="3"/>
    </row>
    <row r="127" spans="2:31" ht="15">
      <c r="B127" s="25"/>
      <c r="C127" s="24"/>
      <c r="D127" s="24"/>
      <c r="E127" s="24"/>
      <c r="F127" s="26"/>
      <c r="G127" s="23"/>
      <c r="H127" s="26"/>
      <c r="I127" s="23"/>
      <c r="J127" s="26"/>
      <c r="K127" s="23"/>
      <c r="L127" s="26"/>
      <c r="M127" s="23"/>
      <c r="N127" s="26"/>
      <c r="O127" s="23"/>
      <c r="P127" s="26"/>
      <c r="Q127" s="23"/>
      <c r="R127" s="26"/>
      <c r="S127" s="23"/>
      <c r="T127" s="26"/>
      <c r="U127" s="23"/>
      <c r="V127" s="26"/>
      <c r="W127" s="23"/>
      <c r="X127" s="26"/>
      <c r="Y127" s="23"/>
      <c r="Z127" s="27"/>
      <c r="AA127" s="27"/>
      <c r="AB127" s="27"/>
      <c r="AC127" s="3"/>
      <c r="AD127" s="3"/>
      <c r="AE127" s="3"/>
    </row>
    <row r="128" spans="2:31" ht="15.75">
      <c r="B128" s="28"/>
      <c r="C128" s="24"/>
      <c r="D128" s="24"/>
      <c r="E128" s="24"/>
      <c r="F128" s="26"/>
      <c r="G128" s="19"/>
      <c r="H128" s="26"/>
      <c r="I128" s="19"/>
      <c r="J128" s="26"/>
      <c r="K128" s="19"/>
      <c r="L128" s="26"/>
      <c r="M128" s="19"/>
      <c r="N128" s="26"/>
      <c r="O128" s="19"/>
      <c r="P128" s="26"/>
      <c r="Q128" s="19"/>
      <c r="R128" s="26"/>
      <c r="S128" s="19"/>
      <c r="T128" s="26"/>
      <c r="U128" s="19"/>
      <c r="V128" s="26"/>
      <c r="W128" s="19"/>
      <c r="X128" s="26"/>
      <c r="Y128" s="19"/>
      <c r="Z128" s="27"/>
      <c r="AA128" s="27"/>
      <c r="AB128" s="27"/>
      <c r="AC128" s="3"/>
      <c r="AD128" s="3"/>
      <c r="AE128" s="3"/>
    </row>
    <row r="129" spans="2:31" ht="15">
      <c r="B129" s="25"/>
      <c r="C129" s="24"/>
      <c r="D129" s="24"/>
      <c r="E129" s="24"/>
      <c r="F129" s="26"/>
      <c r="G129" s="23"/>
      <c r="H129" s="26"/>
      <c r="I129" s="23"/>
      <c r="J129" s="26"/>
      <c r="K129" s="23"/>
      <c r="L129" s="26"/>
      <c r="M129" s="23"/>
      <c r="N129" s="26"/>
      <c r="O129" s="23"/>
      <c r="P129" s="26"/>
      <c r="Q129" s="23"/>
      <c r="R129" s="26"/>
      <c r="S129" s="23"/>
      <c r="T129" s="26"/>
      <c r="U129" s="23"/>
      <c r="V129" s="26"/>
      <c r="W129" s="23"/>
      <c r="X129" s="26"/>
      <c r="Y129" s="23"/>
      <c r="Z129" s="27"/>
      <c r="AA129" s="27"/>
      <c r="AB129" s="27"/>
      <c r="AC129" s="3"/>
      <c r="AD129" s="3"/>
      <c r="AE129" s="3"/>
    </row>
    <row r="130" spans="2:31" ht="15.75">
      <c r="B130" s="28"/>
      <c r="C130" s="24"/>
      <c r="D130" s="24"/>
      <c r="E130" s="24"/>
      <c r="F130" s="26"/>
      <c r="G130" s="19"/>
      <c r="H130" s="26"/>
      <c r="I130" s="19"/>
      <c r="J130" s="26"/>
      <c r="K130" s="19"/>
      <c r="L130" s="26"/>
      <c r="M130" s="19"/>
      <c r="N130" s="26"/>
      <c r="O130" s="19"/>
      <c r="P130" s="26"/>
      <c r="Q130" s="19"/>
      <c r="R130" s="26"/>
      <c r="S130" s="19"/>
      <c r="T130" s="26"/>
      <c r="U130" s="19"/>
      <c r="V130" s="26"/>
      <c r="W130" s="19"/>
      <c r="X130" s="26"/>
      <c r="Y130" s="19"/>
      <c r="Z130" s="27"/>
      <c r="AA130" s="27"/>
      <c r="AB130" s="27"/>
      <c r="AC130" s="3"/>
      <c r="AD130" s="3"/>
      <c r="AE130" s="3"/>
    </row>
    <row r="131" spans="2:31" ht="15">
      <c r="B131" s="25"/>
      <c r="C131" s="24"/>
      <c r="D131" s="24"/>
      <c r="E131" s="24"/>
      <c r="F131" s="26"/>
      <c r="G131" s="23"/>
      <c r="H131" s="26"/>
      <c r="I131" s="23"/>
      <c r="J131" s="26"/>
      <c r="K131" s="23"/>
      <c r="L131" s="26"/>
      <c r="M131" s="23"/>
      <c r="N131" s="26"/>
      <c r="O131" s="23"/>
      <c r="P131" s="26"/>
      <c r="Q131" s="23"/>
      <c r="R131" s="26"/>
      <c r="S131" s="23"/>
      <c r="T131" s="26"/>
      <c r="U131" s="23"/>
      <c r="V131" s="26"/>
      <c r="W131" s="23"/>
      <c r="X131" s="26"/>
      <c r="Y131" s="23"/>
      <c r="Z131" s="27"/>
      <c r="AA131" s="27"/>
      <c r="AB131" s="27"/>
      <c r="AC131" s="3"/>
      <c r="AD131" s="3"/>
      <c r="AE131" s="3"/>
    </row>
    <row r="132" spans="2:31" ht="15.75">
      <c r="B132" s="28"/>
      <c r="C132" s="24"/>
      <c r="D132" s="24"/>
      <c r="E132" s="24"/>
      <c r="F132" s="26"/>
      <c r="G132" s="19"/>
      <c r="H132" s="26"/>
      <c r="I132" s="19"/>
      <c r="J132" s="26"/>
      <c r="K132" s="19"/>
      <c r="L132" s="26"/>
      <c r="M132" s="19"/>
      <c r="N132" s="26"/>
      <c r="O132" s="19"/>
      <c r="P132" s="26"/>
      <c r="Q132" s="19"/>
      <c r="R132" s="26"/>
      <c r="S132" s="19"/>
      <c r="T132" s="26"/>
      <c r="U132" s="19"/>
      <c r="V132" s="26"/>
      <c r="W132" s="19"/>
      <c r="X132" s="26"/>
      <c r="Y132" s="19"/>
      <c r="Z132" s="27"/>
      <c r="AA132" s="27"/>
      <c r="AB132" s="27"/>
      <c r="AC132" s="3"/>
      <c r="AD132" s="3"/>
      <c r="AE132" s="3"/>
    </row>
    <row r="133" spans="2:31" ht="15">
      <c r="B133" s="25"/>
      <c r="C133" s="24"/>
      <c r="D133" s="24"/>
      <c r="E133" s="24"/>
      <c r="F133" s="26"/>
      <c r="G133" s="23"/>
      <c r="H133" s="26"/>
      <c r="I133" s="23"/>
      <c r="J133" s="26"/>
      <c r="K133" s="23"/>
      <c r="L133" s="26"/>
      <c r="M133" s="23"/>
      <c r="N133" s="26"/>
      <c r="O133" s="23"/>
      <c r="P133" s="26"/>
      <c r="Q133" s="23"/>
      <c r="R133" s="26"/>
      <c r="S133" s="23"/>
      <c r="T133" s="26"/>
      <c r="U133" s="23"/>
      <c r="V133" s="26"/>
      <c r="W133" s="23"/>
      <c r="X133" s="26"/>
      <c r="Y133" s="23"/>
      <c r="Z133" s="27"/>
      <c r="AA133" s="27"/>
      <c r="AB133" s="27"/>
      <c r="AC133" s="3"/>
      <c r="AD133" s="3"/>
      <c r="AE133" s="3"/>
    </row>
    <row r="134" spans="2:31" ht="15.75">
      <c r="B134" s="28"/>
      <c r="C134" s="24"/>
      <c r="D134" s="24"/>
      <c r="E134" s="24"/>
      <c r="F134" s="26"/>
      <c r="G134" s="19"/>
      <c r="H134" s="26"/>
      <c r="I134" s="19"/>
      <c r="J134" s="26"/>
      <c r="K134" s="19"/>
      <c r="L134" s="26"/>
      <c r="M134" s="19"/>
      <c r="N134" s="26"/>
      <c r="O134" s="19"/>
      <c r="P134" s="26"/>
      <c r="Q134" s="19"/>
      <c r="R134" s="26"/>
      <c r="S134" s="19"/>
      <c r="T134" s="26"/>
      <c r="U134" s="19"/>
      <c r="V134" s="26"/>
      <c r="W134" s="19"/>
      <c r="X134" s="26"/>
      <c r="Y134" s="19"/>
      <c r="Z134" s="27"/>
      <c r="AA134" s="27"/>
      <c r="AB134" s="27"/>
      <c r="AC134" s="3"/>
      <c r="AD134" s="3"/>
      <c r="AE134" s="3"/>
    </row>
    <row r="135" spans="2:31" ht="15">
      <c r="B135" s="25"/>
      <c r="C135" s="24"/>
      <c r="D135" s="24"/>
      <c r="E135" s="24"/>
      <c r="F135" s="26"/>
      <c r="G135" s="23"/>
      <c r="H135" s="26"/>
      <c r="I135" s="23"/>
      <c r="J135" s="26"/>
      <c r="K135" s="23"/>
      <c r="L135" s="26"/>
      <c r="M135" s="23"/>
      <c r="N135" s="26"/>
      <c r="O135" s="23"/>
      <c r="P135" s="26"/>
      <c r="Q135" s="23"/>
      <c r="R135" s="26"/>
      <c r="S135" s="23"/>
      <c r="T135" s="26"/>
      <c r="U135" s="23"/>
      <c r="V135" s="26"/>
      <c r="W135" s="23"/>
      <c r="X135" s="26"/>
      <c r="Y135" s="23"/>
      <c r="Z135" s="27"/>
      <c r="AA135" s="27"/>
      <c r="AB135" s="27"/>
      <c r="AC135" s="3"/>
      <c r="AD135" s="3"/>
      <c r="AE135" s="3"/>
    </row>
    <row r="136" spans="2:31" ht="15.75">
      <c r="B136" s="28"/>
      <c r="C136" s="24"/>
      <c r="D136" s="24"/>
      <c r="E136" s="24"/>
      <c r="F136" s="26"/>
      <c r="G136" s="19"/>
      <c r="H136" s="26"/>
      <c r="I136" s="19"/>
      <c r="J136" s="26"/>
      <c r="K136" s="19"/>
      <c r="L136" s="26"/>
      <c r="M136" s="19"/>
      <c r="N136" s="26"/>
      <c r="O136" s="19"/>
      <c r="P136" s="26"/>
      <c r="Q136" s="19"/>
      <c r="R136" s="26"/>
      <c r="S136" s="19"/>
      <c r="T136" s="26"/>
      <c r="U136" s="19"/>
      <c r="V136" s="26"/>
      <c r="W136" s="19"/>
      <c r="X136" s="26"/>
      <c r="Y136" s="19"/>
      <c r="Z136" s="27"/>
      <c r="AA136" s="27"/>
      <c r="AB136" s="27"/>
      <c r="AC136" s="3"/>
      <c r="AD136" s="3"/>
      <c r="AE136" s="3"/>
    </row>
    <row r="137" spans="2:31" ht="15">
      <c r="B137" s="25"/>
      <c r="C137" s="24"/>
      <c r="D137" s="24"/>
      <c r="E137" s="24"/>
      <c r="F137" s="26"/>
      <c r="G137" s="23"/>
      <c r="H137" s="26"/>
      <c r="I137" s="23"/>
      <c r="J137" s="26"/>
      <c r="K137" s="23"/>
      <c r="L137" s="26"/>
      <c r="M137" s="23"/>
      <c r="N137" s="26"/>
      <c r="O137" s="23"/>
      <c r="P137" s="26"/>
      <c r="Q137" s="23"/>
      <c r="R137" s="26"/>
      <c r="S137" s="23"/>
      <c r="T137" s="26"/>
      <c r="U137" s="23"/>
      <c r="V137" s="26"/>
      <c r="W137" s="23"/>
      <c r="X137" s="26"/>
      <c r="Y137" s="23"/>
      <c r="Z137" s="27"/>
      <c r="AA137" s="27"/>
      <c r="AB137" s="27"/>
      <c r="AC137" s="3"/>
      <c r="AD137" s="3"/>
      <c r="AE137" s="3"/>
    </row>
    <row r="138" spans="2:31" ht="15.75">
      <c r="B138" s="28"/>
      <c r="C138" s="24"/>
      <c r="D138" s="24"/>
      <c r="E138" s="24"/>
      <c r="F138" s="26"/>
      <c r="G138" s="19"/>
      <c r="H138" s="26"/>
      <c r="I138" s="19"/>
      <c r="J138" s="26"/>
      <c r="K138" s="19"/>
      <c r="L138" s="26"/>
      <c r="M138" s="19"/>
      <c r="N138" s="26"/>
      <c r="O138" s="19"/>
      <c r="P138" s="26"/>
      <c r="Q138" s="19"/>
      <c r="R138" s="26"/>
      <c r="S138" s="19"/>
      <c r="T138" s="26"/>
      <c r="U138" s="19"/>
      <c r="V138" s="26"/>
      <c r="W138" s="19"/>
      <c r="X138" s="26"/>
      <c r="Y138" s="19"/>
      <c r="Z138" s="27"/>
      <c r="AA138" s="27"/>
      <c r="AB138" s="27"/>
      <c r="AC138" s="3"/>
      <c r="AD138" s="3"/>
      <c r="AE138" s="3"/>
    </row>
    <row r="139" spans="2:31" ht="15">
      <c r="B139" s="25"/>
      <c r="C139" s="24"/>
      <c r="D139" s="24"/>
      <c r="E139" s="24"/>
      <c r="F139" s="26"/>
      <c r="G139" s="23"/>
      <c r="H139" s="26"/>
      <c r="I139" s="23"/>
      <c r="J139" s="26"/>
      <c r="K139" s="23"/>
      <c r="L139" s="26"/>
      <c r="M139" s="23"/>
      <c r="N139" s="26"/>
      <c r="O139" s="23"/>
      <c r="P139" s="26"/>
      <c r="Q139" s="23"/>
      <c r="R139" s="26"/>
      <c r="S139" s="23"/>
      <c r="T139" s="26"/>
      <c r="U139" s="23"/>
      <c r="V139" s="26"/>
      <c r="W139" s="23"/>
      <c r="X139" s="26"/>
      <c r="Y139" s="23"/>
      <c r="Z139" s="27"/>
      <c r="AA139" s="27"/>
      <c r="AB139" s="27"/>
      <c r="AC139" s="3"/>
      <c r="AD139" s="3"/>
      <c r="AE139" s="3"/>
    </row>
    <row r="140" spans="2:31" ht="15.75">
      <c r="B140" s="28"/>
      <c r="C140" s="24"/>
      <c r="D140" s="24"/>
      <c r="E140" s="24"/>
      <c r="F140" s="26"/>
      <c r="G140" s="19"/>
      <c r="H140" s="26"/>
      <c r="I140" s="19"/>
      <c r="J140" s="26"/>
      <c r="K140" s="19"/>
      <c r="L140" s="26"/>
      <c r="M140" s="19"/>
      <c r="N140" s="26"/>
      <c r="O140" s="19"/>
      <c r="P140" s="26"/>
      <c r="Q140" s="19"/>
      <c r="R140" s="26"/>
      <c r="S140" s="19"/>
      <c r="T140" s="26"/>
      <c r="U140" s="19"/>
      <c r="V140" s="26"/>
      <c r="W140" s="19"/>
      <c r="X140" s="26"/>
      <c r="Y140" s="19"/>
      <c r="Z140" s="27"/>
      <c r="AA140" s="27"/>
      <c r="AB140" s="27"/>
      <c r="AC140" s="3"/>
      <c r="AD140" s="3"/>
      <c r="AE140" s="3"/>
    </row>
    <row r="141" spans="2:31" ht="15">
      <c r="B141" s="25"/>
      <c r="C141" s="24"/>
      <c r="D141" s="24"/>
      <c r="E141" s="24"/>
      <c r="F141" s="26"/>
      <c r="G141" s="23"/>
      <c r="H141" s="26"/>
      <c r="I141" s="23"/>
      <c r="J141" s="26"/>
      <c r="K141" s="23"/>
      <c r="L141" s="26"/>
      <c r="M141" s="23"/>
      <c r="N141" s="26"/>
      <c r="O141" s="23"/>
      <c r="P141" s="26"/>
      <c r="Q141" s="23"/>
      <c r="R141" s="26"/>
      <c r="S141" s="23"/>
      <c r="T141" s="26"/>
      <c r="U141" s="23"/>
      <c r="V141" s="26"/>
      <c r="W141" s="23"/>
      <c r="X141" s="26"/>
      <c r="Y141" s="23"/>
      <c r="Z141" s="27"/>
      <c r="AA141" s="27"/>
      <c r="AB141" s="27"/>
      <c r="AC141" s="3"/>
      <c r="AD141" s="3"/>
      <c r="AE141" s="3"/>
    </row>
    <row r="142" spans="2:31" ht="15.75">
      <c r="B142" s="28"/>
      <c r="C142" s="24"/>
      <c r="D142" s="24"/>
      <c r="E142" s="24"/>
      <c r="F142" s="26"/>
      <c r="G142" s="19"/>
      <c r="H142" s="26"/>
      <c r="I142" s="19"/>
      <c r="J142" s="26"/>
      <c r="K142" s="19"/>
      <c r="L142" s="26"/>
      <c r="M142" s="19"/>
      <c r="N142" s="26"/>
      <c r="O142" s="19"/>
      <c r="P142" s="26"/>
      <c r="Q142" s="19"/>
      <c r="R142" s="26"/>
      <c r="S142" s="19"/>
      <c r="T142" s="26"/>
      <c r="U142" s="19"/>
      <c r="V142" s="26"/>
      <c r="W142" s="19"/>
      <c r="X142" s="26"/>
      <c r="Y142" s="19"/>
      <c r="Z142" s="27"/>
      <c r="AA142" s="27"/>
      <c r="AB142" s="27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</sheetData>
  <sheetProtection/>
  <mergeCells count="164"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B17:B18"/>
    <mergeCell ref="C17:C18"/>
    <mergeCell ref="D17:D18"/>
    <mergeCell ref="E17:E18"/>
    <mergeCell ref="B14:B15"/>
    <mergeCell ref="C14:C15"/>
    <mergeCell ref="D14:D15"/>
    <mergeCell ref="E14:E15"/>
    <mergeCell ref="B12:B13"/>
    <mergeCell ref="C12:C13"/>
    <mergeCell ref="D12:D13"/>
    <mergeCell ref="E12:E13"/>
    <mergeCell ref="A10:A11"/>
    <mergeCell ref="B10:B11"/>
    <mergeCell ref="C10:C11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C5:C6"/>
    <mergeCell ref="D8:D9"/>
    <mergeCell ref="E8:E9"/>
    <mergeCell ref="D10:D11"/>
    <mergeCell ref="E10:E11"/>
    <mergeCell ref="B8:B9"/>
    <mergeCell ref="C8:C9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R21:R22"/>
    <mergeCell ref="H23:H24"/>
    <mergeCell ref="J23:J24"/>
    <mergeCell ref="L23:L24"/>
    <mergeCell ref="N23:N24"/>
    <mergeCell ref="P23:P24"/>
    <mergeCell ref="R23:R24"/>
    <mergeCell ref="L19:L20"/>
    <mergeCell ref="N19:N20"/>
    <mergeCell ref="L17:L18"/>
    <mergeCell ref="N17:N18"/>
    <mergeCell ref="F23:F24"/>
    <mergeCell ref="P21:P22"/>
    <mergeCell ref="N21:N22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H14:H15"/>
    <mergeCell ref="J14:J15"/>
    <mergeCell ref="L14:L15"/>
    <mergeCell ref="N14:N15"/>
    <mergeCell ref="H12:H13"/>
    <mergeCell ref="J12:J13"/>
    <mergeCell ref="L12:L13"/>
    <mergeCell ref="N12:N13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7" t="s">
        <v>69</v>
      </c>
      <c r="B1" s="207"/>
      <c r="C1" s="207"/>
      <c r="D1" s="207"/>
      <c r="E1" s="207"/>
      <c r="F1" s="207"/>
      <c r="G1" s="207"/>
    </row>
    <row r="2" spans="1:10" ht="32.25" customHeight="1">
      <c r="A2" s="219" t="str">
        <f>HYPERLINK('[1]реквизиты'!$A$2)</f>
        <v>VI ЛЕТНЯЯ СПАРТАКИАДА УЧАЩИХСЯ РОССИИ 2013 года, среди юношей 1997-1998 гг.р.  </v>
      </c>
      <c r="B2" s="220"/>
      <c r="C2" s="220"/>
      <c r="D2" s="220"/>
      <c r="E2" s="220"/>
      <c r="F2" s="220"/>
      <c r="G2" s="220"/>
      <c r="H2" s="4"/>
      <c r="I2" s="4"/>
      <c r="J2" s="4"/>
    </row>
    <row r="3" spans="1:7" ht="15" customHeight="1">
      <c r="A3" s="221" t="str">
        <f>HYPERLINK('[1]реквизиты'!$A$3)</f>
        <v>24-27 июля 2013 г.  г. Пенза</v>
      </c>
      <c r="B3" s="221"/>
      <c r="C3" s="221"/>
      <c r="D3" s="221"/>
      <c r="E3" s="221"/>
      <c r="F3" s="221"/>
      <c r="G3" s="221"/>
    </row>
    <row r="4" ht="12.75">
      <c r="D4" s="37" t="s">
        <v>114</v>
      </c>
    </row>
    <row r="5" spans="1:7" ht="12.75">
      <c r="A5" s="218" t="s">
        <v>1</v>
      </c>
      <c r="B5" s="222" t="s">
        <v>5</v>
      </c>
      <c r="C5" s="218" t="s">
        <v>2</v>
      </c>
      <c r="D5" s="218" t="s">
        <v>3</v>
      </c>
      <c r="E5" s="218" t="s">
        <v>37</v>
      </c>
      <c r="F5" s="218" t="s">
        <v>8</v>
      </c>
      <c r="G5" s="218" t="s">
        <v>9</v>
      </c>
    </row>
    <row r="6" spans="1:7" ht="12.75">
      <c r="A6" s="218"/>
      <c r="B6" s="218"/>
      <c r="C6" s="218"/>
      <c r="D6" s="218"/>
      <c r="E6" s="218"/>
      <c r="F6" s="218"/>
      <c r="G6" s="218"/>
    </row>
    <row r="7" spans="1:7" ht="12.75" customHeight="1">
      <c r="A7" s="215" t="s">
        <v>10</v>
      </c>
      <c r="B7" s="216">
        <v>1</v>
      </c>
      <c r="C7" s="214" t="s">
        <v>94</v>
      </c>
      <c r="D7" s="223" t="s">
        <v>95</v>
      </c>
      <c r="E7" s="214" t="s">
        <v>96</v>
      </c>
      <c r="F7" s="224"/>
      <c r="G7" s="214" t="s">
        <v>97</v>
      </c>
    </row>
    <row r="8" spans="1:7" ht="12.75">
      <c r="A8" s="215"/>
      <c r="B8" s="217"/>
      <c r="C8" s="214"/>
      <c r="D8" s="214"/>
      <c r="E8" s="214"/>
      <c r="F8" s="224"/>
      <c r="G8" s="214"/>
    </row>
    <row r="9" spans="1:7" ht="12.75" customHeight="1">
      <c r="A9" s="215" t="s">
        <v>11</v>
      </c>
      <c r="B9" s="216">
        <v>2</v>
      </c>
      <c r="C9" s="214" t="s">
        <v>102</v>
      </c>
      <c r="D9" s="214" t="s">
        <v>103</v>
      </c>
      <c r="E9" s="227" t="s">
        <v>104</v>
      </c>
      <c r="F9" s="224"/>
      <c r="G9" s="227" t="s">
        <v>105</v>
      </c>
    </row>
    <row r="10" spans="1:7" ht="12.75" customHeight="1">
      <c r="A10" s="215"/>
      <c r="B10" s="217"/>
      <c r="C10" s="214"/>
      <c r="D10" s="214"/>
      <c r="E10" s="227"/>
      <c r="F10" s="224"/>
      <c r="G10" s="227"/>
    </row>
    <row r="11" spans="1:7" ht="12.75" customHeight="1">
      <c r="A11" s="215" t="s">
        <v>12</v>
      </c>
      <c r="B11" s="216">
        <v>3</v>
      </c>
      <c r="C11" s="225" t="s">
        <v>90</v>
      </c>
      <c r="D11" s="225" t="s">
        <v>91</v>
      </c>
      <c r="E11" s="227" t="s">
        <v>92</v>
      </c>
      <c r="F11" s="225"/>
      <c r="G11" s="225" t="s">
        <v>93</v>
      </c>
    </row>
    <row r="12" spans="1:7" ht="12.75" customHeight="1">
      <c r="A12" s="215"/>
      <c r="B12" s="217"/>
      <c r="C12" s="226"/>
      <c r="D12" s="226"/>
      <c r="E12" s="227"/>
      <c r="F12" s="226"/>
      <c r="G12" s="226"/>
    </row>
    <row r="13" spans="1:7" ht="12.75" customHeight="1">
      <c r="A13" s="215" t="s">
        <v>13</v>
      </c>
      <c r="B13" s="216">
        <v>4</v>
      </c>
      <c r="C13" s="225" t="s">
        <v>110</v>
      </c>
      <c r="D13" s="230" t="s">
        <v>111</v>
      </c>
      <c r="E13" s="214" t="s">
        <v>112</v>
      </c>
      <c r="F13" s="227"/>
      <c r="G13" s="228" t="s">
        <v>113</v>
      </c>
    </row>
    <row r="14" spans="1:7" ht="12.75" customHeight="1">
      <c r="A14" s="215"/>
      <c r="B14" s="217"/>
      <c r="C14" s="226"/>
      <c r="D14" s="226"/>
      <c r="E14" s="214"/>
      <c r="F14" s="227"/>
      <c r="G14" s="229"/>
    </row>
    <row r="15" spans="1:7" ht="12.75" customHeight="1">
      <c r="A15" s="215" t="s">
        <v>14</v>
      </c>
      <c r="B15" s="216">
        <v>5</v>
      </c>
      <c r="C15" s="228" t="s">
        <v>98</v>
      </c>
      <c r="D15" s="230" t="s">
        <v>99</v>
      </c>
      <c r="E15" s="227" t="s">
        <v>100</v>
      </c>
      <c r="F15" s="231"/>
      <c r="G15" s="228" t="s">
        <v>101</v>
      </c>
    </row>
    <row r="16" spans="1:7" ht="12.75" customHeight="1">
      <c r="A16" s="215"/>
      <c r="B16" s="217"/>
      <c r="C16" s="229"/>
      <c r="D16" s="229"/>
      <c r="E16" s="227"/>
      <c r="F16" s="232"/>
      <c r="G16" s="229"/>
    </row>
    <row r="17" spans="1:7" ht="12.75" customHeight="1">
      <c r="A17" s="215" t="s">
        <v>15</v>
      </c>
      <c r="B17" s="216">
        <v>6</v>
      </c>
      <c r="C17" s="228" t="s">
        <v>106</v>
      </c>
      <c r="D17" s="228" t="s">
        <v>107</v>
      </c>
      <c r="E17" s="227" t="s">
        <v>108</v>
      </c>
      <c r="F17" s="231"/>
      <c r="G17" s="228" t="s">
        <v>109</v>
      </c>
    </row>
    <row r="18" spans="1:7" ht="12.75" customHeight="1">
      <c r="A18" s="215"/>
      <c r="B18" s="217"/>
      <c r="C18" s="229"/>
      <c r="D18" s="229"/>
      <c r="E18" s="227"/>
      <c r="F18" s="232"/>
      <c r="G18" s="229"/>
    </row>
    <row r="19" spans="1:7" ht="12.75" customHeight="1">
      <c r="A19" s="215" t="s">
        <v>16</v>
      </c>
      <c r="B19" s="216">
        <v>7</v>
      </c>
      <c r="C19" s="225" t="s">
        <v>82</v>
      </c>
      <c r="D19" s="225" t="s">
        <v>83</v>
      </c>
      <c r="E19" s="227" t="s">
        <v>84</v>
      </c>
      <c r="F19" s="225"/>
      <c r="G19" s="225" t="s">
        <v>85</v>
      </c>
    </row>
    <row r="20" spans="1:7" ht="12.75" customHeight="1">
      <c r="A20" s="215"/>
      <c r="B20" s="217"/>
      <c r="C20" s="226"/>
      <c r="D20" s="226"/>
      <c r="E20" s="227"/>
      <c r="F20" s="226"/>
      <c r="G20" s="226"/>
    </row>
    <row r="21" spans="1:7" ht="12.75" customHeight="1">
      <c r="A21" s="215" t="s">
        <v>17</v>
      </c>
      <c r="B21" s="216">
        <v>8</v>
      </c>
      <c r="C21" s="234" t="s">
        <v>86</v>
      </c>
      <c r="D21" s="234" t="s">
        <v>87</v>
      </c>
      <c r="E21" s="235" t="s">
        <v>88</v>
      </c>
      <c r="F21" s="234"/>
      <c r="G21" s="235" t="s">
        <v>89</v>
      </c>
    </row>
    <row r="22" spans="1:7" ht="12.75" customHeight="1">
      <c r="A22" s="215"/>
      <c r="B22" s="217"/>
      <c r="C22" s="226"/>
      <c r="D22" s="226"/>
      <c r="E22" s="229"/>
      <c r="F22" s="226"/>
      <c r="G22" s="229"/>
    </row>
    <row r="23" spans="1:7" ht="12.75" customHeight="1">
      <c r="A23" s="215" t="s">
        <v>18</v>
      </c>
      <c r="B23" s="216"/>
      <c r="C23" s="214"/>
      <c r="D23" s="218"/>
      <c r="E23" s="236"/>
      <c r="F23" s="233"/>
      <c r="G23" s="214"/>
    </row>
    <row r="24" spans="1:7" ht="12.75" customHeight="1">
      <c r="A24" s="215"/>
      <c r="B24" s="217"/>
      <c r="C24" s="214"/>
      <c r="D24" s="218"/>
      <c r="E24" s="236"/>
      <c r="F24" s="233"/>
      <c r="G24" s="214"/>
    </row>
    <row r="25" spans="1:7" ht="12.75" customHeight="1">
      <c r="A25" s="215" t="s">
        <v>19</v>
      </c>
      <c r="B25" s="216"/>
      <c r="C25" s="214"/>
      <c r="D25" s="218"/>
      <c r="E25" s="236"/>
      <c r="F25" s="233"/>
      <c r="G25" s="214"/>
    </row>
    <row r="26" spans="1:7" ht="12.75" customHeight="1">
      <c r="A26" s="215"/>
      <c r="B26" s="217"/>
      <c r="C26" s="214"/>
      <c r="D26" s="218"/>
      <c r="E26" s="236"/>
      <c r="F26" s="233"/>
      <c r="G26" s="214"/>
    </row>
    <row r="27" spans="1:7" ht="12.75" customHeight="1">
      <c r="A27" s="215" t="s">
        <v>20</v>
      </c>
      <c r="B27" s="216"/>
      <c r="C27" s="227"/>
      <c r="D27" s="118"/>
      <c r="E27" s="236"/>
      <c r="F27" s="118"/>
      <c r="G27" s="118"/>
    </row>
    <row r="28" spans="1:7" ht="12.75" customHeight="1">
      <c r="A28" s="215"/>
      <c r="B28" s="217"/>
      <c r="C28" s="227"/>
      <c r="D28" s="118"/>
      <c r="E28" s="236"/>
      <c r="F28" s="118"/>
      <c r="G28" s="118"/>
    </row>
    <row r="29" spans="1:7" ht="12.75">
      <c r="A29" s="215" t="s">
        <v>21</v>
      </c>
      <c r="B29" s="216"/>
      <c r="C29" s="214"/>
      <c r="D29" s="218"/>
      <c r="E29" s="218"/>
      <c r="F29" s="118"/>
      <c r="G29" s="214"/>
    </row>
    <row r="30" spans="1:7" ht="12.75">
      <c r="A30" s="215"/>
      <c r="B30" s="217"/>
      <c r="C30" s="214"/>
      <c r="D30" s="218"/>
      <c r="E30" s="218"/>
      <c r="F30" s="118"/>
      <c r="G30" s="214"/>
    </row>
    <row r="31" spans="1:7" ht="12.75">
      <c r="A31" s="215" t="s">
        <v>38</v>
      </c>
      <c r="B31" s="216"/>
      <c r="C31" s="214"/>
      <c r="D31" s="218"/>
      <c r="E31" s="218"/>
      <c r="F31" s="118"/>
      <c r="G31" s="214"/>
    </row>
    <row r="32" spans="1:7" ht="12.75">
      <c r="A32" s="215"/>
      <c r="B32" s="217"/>
      <c r="C32" s="214"/>
      <c r="D32" s="218"/>
      <c r="E32" s="218"/>
      <c r="F32" s="118"/>
      <c r="G32" s="214"/>
    </row>
    <row r="33" spans="1:7" ht="12.75">
      <c r="A33" s="215" t="s">
        <v>39</v>
      </c>
      <c r="B33" s="216"/>
      <c r="C33" s="214"/>
      <c r="D33" s="218"/>
      <c r="E33" s="218"/>
      <c r="F33" s="118"/>
      <c r="G33" s="214"/>
    </row>
    <row r="34" spans="1:7" ht="12.75">
      <c r="A34" s="215"/>
      <c r="B34" s="217"/>
      <c r="C34" s="214"/>
      <c r="D34" s="218"/>
      <c r="E34" s="218"/>
      <c r="F34" s="118"/>
      <c r="G34" s="214"/>
    </row>
    <row r="35" spans="1:7" ht="12.75">
      <c r="A35" s="215" t="s">
        <v>40</v>
      </c>
      <c r="B35" s="216"/>
      <c r="C35" s="214"/>
      <c r="D35" s="218"/>
      <c r="E35" s="218"/>
      <c r="F35" s="118"/>
      <c r="G35" s="214"/>
    </row>
    <row r="36" spans="1:7" ht="12.75">
      <c r="A36" s="215"/>
      <c r="B36" s="217"/>
      <c r="C36" s="214"/>
      <c r="D36" s="218"/>
      <c r="E36" s="218"/>
      <c r="F36" s="118"/>
      <c r="G36" s="214"/>
    </row>
    <row r="37" spans="1:7" ht="12.75">
      <c r="A37" s="215" t="s">
        <v>41</v>
      </c>
      <c r="B37" s="216"/>
      <c r="C37" s="214"/>
      <c r="D37" s="218"/>
      <c r="E37" s="218"/>
      <c r="F37" s="118"/>
      <c r="G37" s="214"/>
    </row>
    <row r="38" spans="1:7" ht="12.75">
      <c r="A38" s="215"/>
      <c r="B38" s="217"/>
      <c r="C38" s="214"/>
      <c r="D38" s="218"/>
      <c r="E38" s="218"/>
      <c r="F38" s="118"/>
      <c r="G38" s="214"/>
    </row>
    <row r="39" spans="1:7" ht="12.75">
      <c r="A39" s="215" t="s">
        <v>42</v>
      </c>
      <c r="B39" s="216"/>
      <c r="C39" s="214"/>
      <c r="D39" s="218"/>
      <c r="E39" s="218"/>
      <c r="F39" s="118"/>
      <c r="G39" s="214"/>
    </row>
    <row r="40" spans="1:7" ht="12.75">
      <c r="A40" s="215"/>
      <c r="B40" s="217"/>
      <c r="C40" s="214"/>
      <c r="D40" s="218"/>
      <c r="E40" s="218"/>
      <c r="F40" s="118"/>
      <c r="G40" s="214"/>
    </row>
    <row r="41" spans="1:7" ht="12.75">
      <c r="A41" s="215" t="s">
        <v>43</v>
      </c>
      <c r="B41" s="216"/>
      <c r="C41" s="214"/>
      <c r="D41" s="218"/>
      <c r="E41" s="218"/>
      <c r="F41" s="118"/>
      <c r="G41" s="214"/>
    </row>
    <row r="42" spans="1:7" ht="12.75">
      <c r="A42" s="215"/>
      <c r="B42" s="217"/>
      <c r="C42" s="214"/>
      <c r="D42" s="218"/>
      <c r="E42" s="218"/>
      <c r="F42" s="118"/>
      <c r="G42" s="214"/>
    </row>
    <row r="43" spans="1:7" ht="12.75">
      <c r="A43" s="215" t="s">
        <v>44</v>
      </c>
      <c r="B43" s="216"/>
      <c r="C43" s="214"/>
      <c r="D43" s="218"/>
      <c r="E43" s="218"/>
      <c r="F43" s="118"/>
      <c r="G43" s="214"/>
    </row>
    <row r="44" spans="1:7" ht="12.75">
      <c r="A44" s="215"/>
      <c r="B44" s="217"/>
      <c r="C44" s="214"/>
      <c r="D44" s="218"/>
      <c r="E44" s="218"/>
      <c r="F44" s="118"/>
      <c r="G44" s="214"/>
    </row>
    <row r="45" spans="1:7" ht="12.75">
      <c r="A45" s="215" t="s">
        <v>45</v>
      </c>
      <c r="B45" s="216"/>
      <c r="C45" s="214"/>
      <c r="D45" s="218"/>
      <c r="E45" s="218"/>
      <c r="F45" s="118"/>
      <c r="G45" s="214"/>
    </row>
    <row r="46" spans="1:7" ht="12.75">
      <c r="A46" s="215"/>
      <c r="B46" s="217"/>
      <c r="C46" s="214"/>
      <c r="D46" s="218"/>
      <c r="E46" s="218"/>
      <c r="F46" s="118"/>
      <c r="G46" s="214"/>
    </row>
    <row r="47" spans="1:7" ht="12.75">
      <c r="A47" s="215" t="s">
        <v>46</v>
      </c>
      <c r="B47" s="216"/>
      <c r="C47" s="214"/>
      <c r="D47" s="218"/>
      <c r="E47" s="218"/>
      <c r="F47" s="118"/>
      <c r="G47" s="214"/>
    </row>
    <row r="48" spans="1:7" ht="12.75">
      <c r="A48" s="215"/>
      <c r="B48" s="217"/>
      <c r="C48" s="214"/>
      <c r="D48" s="218"/>
      <c r="E48" s="218"/>
      <c r="F48" s="118"/>
      <c r="G48" s="214"/>
    </row>
    <row r="49" spans="1:7" ht="12.75">
      <c r="A49" s="215" t="s">
        <v>47</v>
      </c>
      <c r="B49" s="216"/>
      <c r="C49" s="214"/>
      <c r="D49" s="218"/>
      <c r="E49" s="218"/>
      <c r="F49" s="118"/>
      <c r="G49" s="214"/>
    </row>
    <row r="50" spans="1:7" ht="12.75">
      <c r="A50" s="215"/>
      <c r="B50" s="217"/>
      <c r="C50" s="214"/>
      <c r="D50" s="218"/>
      <c r="E50" s="218"/>
      <c r="F50" s="118"/>
      <c r="G50" s="214"/>
    </row>
    <row r="51" spans="1:7" ht="12.75">
      <c r="A51" s="215" t="s">
        <v>48</v>
      </c>
      <c r="B51" s="216"/>
      <c r="C51" s="214"/>
      <c r="D51" s="218"/>
      <c r="E51" s="218"/>
      <c r="F51" s="118"/>
      <c r="G51" s="214"/>
    </row>
    <row r="52" spans="1:7" ht="12.75">
      <c r="A52" s="215"/>
      <c r="B52" s="217"/>
      <c r="C52" s="214"/>
      <c r="D52" s="218"/>
      <c r="E52" s="218"/>
      <c r="F52" s="118"/>
      <c r="G52" s="214"/>
    </row>
    <row r="53" spans="1:7" ht="12.75">
      <c r="A53" s="215" t="s">
        <v>49</v>
      </c>
      <c r="B53" s="216"/>
      <c r="C53" s="214"/>
      <c r="D53" s="218"/>
      <c r="E53" s="218"/>
      <c r="F53" s="118"/>
      <c r="G53" s="214"/>
    </row>
    <row r="54" spans="1:7" ht="12.75">
      <c r="A54" s="215"/>
      <c r="B54" s="217"/>
      <c r="C54" s="214"/>
      <c r="D54" s="218"/>
      <c r="E54" s="218"/>
      <c r="F54" s="118"/>
      <c r="G54" s="214"/>
    </row>
    <row r="55" spans="1:7" ht="12.75">
      <c r="A55" s="215" t="s">
        <v>50</v>
      </c>
      <c r="B55" s="216"/>
      <c r="C55" s="214"/>
      <c r="D55" s="218"/>
      <c r="E55" s="218"/>
      <c r="F55" s="118"/>
      <c r="G55" s="214"/>
    </row>
    <row r="56" spans="1:7" ht="12.75">
      <c r="A56" s="215"/>
      <c r="B56" s="217"/>
      <c r="C56" s="214"/>
      <c r="D56" s="218"/>
      <c r="E56" s="218"/>
      <c r="F56" s="118"/>
      <c r="G56" s="214"/>
    </row>
    <row r="57" spans="1:7" ht="12.75">
      <c r="A57" s="215" t="s">
        <v>51</v>
      </c>
      <c r="B57" s="216"/>
      <c r="C57" s="214"/>
      <c r="D57" s="218"/>
      <c r="E57" s="218"/>
      <c r="F57" s="118"/>
      <c r="G57" s="214"/>
    </row>
    <row r="58" spans="1:7" ht="12.75">
      <c r="A58" s="215"/>
      <c r="B58" s="217"/>
      <c r="C58" s="214"/>
      <c r="D58" s="218"/>
      <c r="E58" s="218"/>
      <c r="F58" s="118"/>
      <c r="G58" s="214"/>
    </row>
    <row r="59" spans="1:7" ht="12.75">
      <c r="A59" s="215" t="s">
        <v>52</v>
      </c>
      <c r="B59" s="216"/>
      <c r="C59" s="214"/>
      <c r="D59" s="218"/>
      <c r="E59" s="218"/>
      <c r="F59" s="118"/>
      <c r="G59" s="214"/>
    </row>
    <row r="60" spans="1:7" ht="12.75">
      <c r="A60" s="215"/>
      <c r="B60" s="217"/>
      <c r="C60" s="214"/>
      <c r="D60" s="218"/>
      <c r="E60" s="218"/>
      <c r="F60" s="118"/>
      <c r="G60" s="214"/>
    </row>
    <row r="61" spans="1:7" ht="12.75">
      <c r="A61" s="215" t="s">
        <v>53</v>
      </c>
      <c r="B61" s="216"/>
      <c r="C61" s="214"/>
      <c r="D61" s="218"/>
      <c r="E61" s="218"/>
      <c r="F61" s="118"/>
      <c r="G61" s="214"/>
    </row>
    <row r="62" spans="1:7" ht="12.75">
      <c r="A62" s="215"/>
      <c r="B62" s="217"/>
      <c r="C62" s="214"/>
      <c r="D62" s="218"/>
      <c r="E62" s="218"/>
      <c r="F62" s="118"/>
      <c r="G62" s="214"/>
    </row>
    <row r="63" spans="1:7" ht="12.75">
      <c r="A63" s="215" t="s">
        <v>54</v>
      </c>
      <c r="B63" s="216"/>
      <c r="C63" s="214"/>
      <c r="D63" s="218"/>
      <c r="E63" s="218"/>
      <c r="F63" s="118"/>
      <c r="G63" s="214"/>
    </row>
    <row r="64" spans="1:7" ht="12.75">
      <c r="A64" s="215"/>
      <c r="B64" s="217"/>
      <c r="C64" s="214"/>
      <c r="D64" s="218"/>
      <c r="E64" s="218"/>
      <c r="F64" s="118"/>
      <c r="G64" s="214"/>
    </row>
    <row r="65" spans="1:7" ht="12.75">
      <c r="A65" s="215" t="s">
        <v>55</v>
      </c>
      <c r="B65" s="216"/>
      <c r="C65" s="214"/>
      <c r="D65" s="218"/>
      <c r="E65" s="218"/>
      <c r="F65" s="118"/>
      <c r="G65" s="214"/>
    </row>
    <row r="66" spans="1:7" ht="12.75">
      <c r="A66" s="215"/>
      <c r="B66" s="217"/>
      <c r="C66" s="214"/>
      <c r="D66" s="218"/>
      <c r="E66" s="218"/>
      <c r="F66" s="118"/>
      <c r="G66" s="214"/>
    </row>
    <row r="67" spans="1:7" ht="12.75">
      <c r="A67" s="215" t="s">
        <v>56</v>
      </c>
      <c r="B67" s="216"/>
      <c r="C67" s="214"/>
      <c r="D67" s="218"/>
      <c r="E67" s="218"/>
      <c r="F67" s="118"/>
      <c r="G67" s="214"/>
    </row>
    <row r="68" spans="1:7" ht="12.75">
      <c r="A68" s="215"/>
      <c r="B68" s="217"/>
      <c r="C68" s="214"/>
      <c r="D68" s="218"/>
      <c r="E68" s="218"/>
      <c r="F68" s="118"/>
      <c r="G68" s="214"/>
    </row>
    <row r="69" spans="1:7" ht="12.75">
      <c r="A69" s="215" t="s">
        <v>57</v>
      </c>
      <c r="B69" s="216"/>
      <c r="C69" s="214"/>
      <c r="D69" s="218"/>
      <c r="E69" s="218"/>
      <c r="F69" s="118"/>
      <c r="G69" s="214"/>
    </row>
    <row r="70" spans="1:7" ht="12.75">
      <c r="A70" s="215"/>
      <c r="B70" s="217"/>
      <c r="C70" s="214"/>
      <c r="D70" s="218"/>
      <c r="E70" s="218"/>
      <c r="F70" s="118"/>
      <c r="G70" s="214"/>
    </row>
    <row r="71" spans="1:7" ht="12.75">
      <c r="A71" s="215" t="s">
        <v>58</v>
      </c>
      <c r="B71" s="216"/>
      <c r="C71" s="214"/>
      <c r="D71" s="218"/>
      <c r="E71" s="218"/>
      <c r="F71" s="118"/>
      <c r="G71" s="214"/>
    </row>
    <row r="72" spans="1:7" ht="12.75">
      <c r="A72" s="215"/>
      <c r="B72" s="217"/>
      <c r="C72" s="214"/>
      <c r="D72" s="218"/>
      <c r="E72" s="218"/>
      <c r="F72" s="118"/>
      <c r="G72" s="214"/>
    </row>
    <row r="73" spans="1:7" ht="12.75">
      <c r="A73" s="215" t="s">
        <v>59</v>
      </c>
      <c r="B73" s="216"/>
      <c r="C73" s="214"/>
      <c r="D73" s="218"/>
      <c r="E73" s="218"/>
      <c r="F73" s="118"/>
      <c r="G73" s="214"/>
    </row>
    <row r="74" spans="1:7" ht="12.75">
      <c r="A74" s="215"/>
      <c r="B74" s="217"/>
      <c r="C74" s="214"/>
      <c r="D74" s="218"/>
      <c r="E74" s="218"/>
      <c r="F74" s="118"/>
      <c r="G74" s="214"/>
    </row>
    <row r="75" spans="1:7" ht="12.75">
      <c r="A75" s="215" t="s">
        <v>60</v>
      </c>
      <c r="B75" s="216"/>
      <c r="C75" s="214"/>
      <c r="D75" s="218"/>
      <c r="E75" s="218"/>
      <c r="F75" s="118"/>
      <c r="G75" s="214"/>
    </row>
    <row r="76" spans="1:7" ht="12.75">
      <c r="A76" s="215"/>
      <c r="B76" s="217"/>
      <c r="C76" s="214"/>
      <c r="D76" s="218"/>
      <c r="E76" s="218"/>
      <c r="F76" s="118"/>
      <c r="G76" s="214"/>
    </row>
    <row r="77" spans="1:7" ht="12.75">
      <c r="A77" s="215" t="s">
        <v>61</v>
      </c>
      <c r="B77" s="216"/>
      <c r="C77" s="214"/>
      <c r="D77" s="218"/>
      <c r="E77" s="218"/>
      <c r="F77" s="118"/>
      <c r="G77" s="214"/>
    </row>
    <row r="78" spans="1:7" ht="12.75">
      <c r="A78" s="215"/>
      <c r="B78" s="217"/>
      <c r="C78" s="214"/>
      <c r="D78" s="218"/>
      <c r="E78" s="218"/>
      <c r="F78" s="118"/>
      <c r="G78" s="214"/>
    </row>
    <row r="79" spans="1:7" ht="12.75">
      <c r="A79" s="215" t="s">
        <v>62</v>
      </c>
      <c r="B79" s="216"/>
      <c r="C79" s="214"/>
      <c r="D79" s="218"/>
      <c r="E79" s="218"/>
      <c r="F79" s="118"/>
      <c r="G79" s="214"/>
    </row>
    <row r="80" spans="1:7" ht="12.75">
      <c r="A80" s="215"/>
      <c r="B80" s="217"/>
      <c r="C80" s="214"/>
      <c r="D80" s="218"/>
      <c r="E80" s="218"/>
      <c r="F80" s="118"/>
      <c r="G80" s="214"/>
    </row>
    <row r="81" spans="1:7" ht="12.75">
      <c r="A81" s="215" t="s">
        <v>63</v>
      </c>
      <c r="B81" s="216"/>
      <c r="C81" s="214"/>
      <c r="D81" s="218"/>
      <c r="E81" s="218"/>
      <c r="F81" s="118"/>
      <c r="G81" s="214"/>
    </row>
    <row r="82" spans="1:7" ht="12.75">
      <c r="A82" s="215"/>
      <c r="B82" s="217"/>
      <c r="C82" s="214"/>
      <c r="D82" s="218"/>
      <c r="E82" s="218"/>
      <c r="F82" s="118"/>
      <c r="G82" s="214"/>
    </row>
    <row r="83" spans="1:7" ht="12.75">
      <c r="A83" s="215" t="s">
        <v>64</v>
      </c>
      <c r="B83" s="216"/>
      <c r="C83" s="214"/>
      <c r="D83" s="218"/>
      <c r="E83" s="218"/>
      <c r="F83" s="118"/>
      <c r="G83" s="214"/>
    </row>
    <row r="84" spans="1:7" ht="12.75">
      <c r="A84" s="215"/>
      <c r="B84" s="217"/>
      <c r="C84" s="214"/>
      <c r="D84" s="218"/>
      <c r="E84" s="218"/>
      <c r="F84" s="118"/>
      <c r="G84" s="214"/>
    </row>
    <row r="85" spans="1:7" ht="12.75">
      <c r="A85" s="215" t="s">
        <v>65</v>
      </c>
      <c r="B85" s="216"/>
      <c r="C85" s="214"/>
      <c r="D85" s="218"/>
      <c r="E85" s="218"/>
      <c r="F85" s="118"/>
      <c r="G85" s="214"/>
    </row>
    <row r="86" spans="1:7" ht="12.75">
      <c r="A86" s="215"/>
      <c r="B86" s="217"/>
      <c r="C86" s="214"/>
      <c r="D86" s="218"/>
      <c r="E86" s="218"/>
      <c r="F86" s="118"/>
      <c r="G86" s="214"/>
    </row>
    <row r="87" spans="1:8" ht="12.75">
      <c r="A87" s="211"/>
      <c r="B87" s="212"/>
      <c r="C87" s="210"/>
      <c r="D87" s="208"/>
      <c r="E87" s="208"/>
      <c r="F87" s="209"/>
      <c r="G87" s="210"/>
      <c r="H87" s="3"/>
    </row>
    <row r="88" spans="1:8" ht="12.75">
      <c r="A88" s="211"/>
      <c r="B88" s="213"/>
      <c r="C88" s="210"/>
      <c r="D88" s="208"/>
      <c r="E88" s="208"/>
      <c r="F88" s="209"/>
      <c r="G88" s="210"/>
      <c r="H88" s="3"/>
    </row>
    <row r="89" spans="1:8" ht="12.75">
      <c r="A89" s="211"/>
      <c r="B89" s="212"/>
      <c r="C89" s="210"/>
      <c r="D89" s="208"/>
      <c r="E89" s="208"/>
      <c r="F89" s="209"/>
      <c r="G89" s="210"/>
      <c r="H89" s="3"/>
    </row>
    <row r="90" spans="1:8" ht="12.75">
      <c r="A90" s="211"/>
      <c r="B90" s="213"/>
      <c r="C90" s="210"/>
      <c r="D90" s="208"/>
      <c r="E90" s="208"/>
      <c r="F90" s="209"/>
      <c r="G90" s="210"/>
      <c r="H90" s="3"/>
    </row>
    <row r="91" spans="1:8" ht="12.75">
      <c r="A91" s="211"/>
      <c r="B91" s="212"/>
      <c r="C91" s="210"/>
      <c r="D91" s="208"/>
      <c r="E91" s="208"/>
      <c r="F91" s="209"/>
      <c r="G91" s="210"/>
      <c r="H91" s="3"/>
    </row>
    <row r="92" spans="1:8" ht="12.75">
      <c r="A92" s="211"/>
      <c r="B92" s="213"/>
      <c r="C92" s="210"/>
      <c r="D92" s="208"/>
      <c r="E92" s="208"/>
      <c r="F92" s="209"/>
      <c r="G92" s="210"/>
      <c r="H92" s="3"/>
    </row>
    <row r="93" spans="1:8" ht="12.75">
      <c r="A93" s="211"/>
      <c r="B93" s="212"/>
      <c r="C93" s="210"/>
      <c r="D93" s="208"/>
      <c r="E93" s="208"/>
      <c r="F93" s="209"/>
      <c r="G93" s="210"/>
      <c r="H93" s="3"/>
    </row>
    <row r="94" spans="1:8" ht="12.75">
      <c r="A94" s="211"/>
      <c r="B94" s="213"/>
      <c r="C94" s="210"/>
      <c r="D94" s="208"/>
      <c r="E94" s="208"/>
      <c r="F94" s="209"/>
      <c r="G94" s="210"/>
      <c r="H94" s="3"/>
    </row>
    <row r="95" spans="1:8" ht="12.75">
      <c r="A95" s="211"/>
      <c r="B95" s="212"/>
      <c r="C95" s="210"/>
      <c r="D95" s="208"/>
      <c r="E95" s="208"/>
      <c r="F95" s="209"/>
      <c r="G95" s="210"/>
      <c r="H95" s="3"/>
    </row>
    <row r="96" spans="1:8" ht="12.75">
      <c r="A96" s="211"/>
      <c r="B96" s="213"/>
      <c r="C96" s="210"/>
      <c r="D96" s="208"/>
      <c r="E96" s="208"/>
      <c r="F96" s="209"/>
      <c r="G96" s="210"/>
      <c r="H96" s="3"/>
    </row>
    <row r="97" spans="1:8" ht="12.75">
      <c r="A97" s="211"/>
      <c r="B97" s="212"/>
      <c r="C97" s="210"/>
      <c r="D97" s="208"/>
      <c r="E97" s="208"/>
      <c r="F97" s="209"/>
      <c r="G97" s="210"/>
      <c r="H97" s="3"/>
    </row>
    <row r="98" spans="1:8" ht="12.75">
      <c r="A98" s="211"/>
      <c r="B98" s="213"/>
      <c r="C98" s="210"/>
      <c r="D98" s="208"/>
      <c r="E98" s="208"/>
      <c r="F98" s="209"/>
      <c r="G98" s="210"/>
      <c r="H98" s="3"/>
    </row>
    <row r="99" spans="1:8" ht="12.75">
      <c r="A99" s="211"/>
      <c r="B99" s="212"/>
      <c r="C99" s="210"/>
      <c r="D99" s="208"/>
      <c r="E99" s="208"/>
      <c r="F99" s="209"/>
      <c r="G99" s="210"/>
      <c r="H99" s="3"/>
    </row>
    <row r="100" spans="1:8" ht="12.75">
      <c r="A100" s="211"/>
      <c r="B100" s="213"/>
      <c r="C100" s="210"/>
      <c r="D100" s="208"/>
      <c r="E100" s="208"/>
      <c r="F100" s="209"/>
      <c r="G100" s="210"/>
      <c r="H100" s="3"/>
    </row>
    <row r="101" spans="1:8" ht="12.75">
      <c r="A101" s="211"/>
      <c r="B101" s="212"/>
      <c r="C101" s="210"/>
      <c r="D101" s="208"/>
      <c r="E101" s="208"/>
      <c r="F101" s="209"/>
      <c r="G101" s="210"/>
      <c r="H101" s="3"/>
    </row>
    <row r="102" spans="1:8" ht="12.75">
      <c r="A102" s="211"/>
      <c r="B102" s="213"/>
      <c r="C102" s="210"/>
      <c r="D102" s="208"/>
      <c r="E102" s="208"/>
      <c r="F102" s="209"/>
      <c r="G102" s="210"/>
      <c r="H102" s="3"/>
    </row>
    <row r="103" spans="1:8" ht="12.75">
      <c r="A103" s="211"/>
      <c r="B103" s="212"/>
      <c r="C103" s="210"/>
      <c r="D103" s="208"/>
      <c r="E103" s="208"/>
      <c r="F103" s="209"/>
      <c r="G103" s="210"/>
      <c r="H103" s="3"/>
    </row>
    <row r="104" spans="1:8" ht="12.75">
      <c r="A104" s="211"/>
      <c r="B104" s="213"/>
      <c r="C104" s="210"/>
      <c r="D104" s="208"/>
      <c r="E104" s="208"/>
      <c r="F104" s="209"/>
      <c r="G104" s="210"/>
      <c r="H104" s="3"/>
    </row>
    <row r="105" spans="1:8" ht="12.75">
      <c r="A105" s="211"/>
      <c r="B105" s="212"/>
      <c r="C105" s="210"/>
      <c r="D105" s="208"/>
      <c r="E105" s="208"/>
      <c r="F105" s="209"/>
      <c r="G105" s="210"/>
      <c r="H105" s="3"/>
    </row>
    <row r="106" spans="1:8" ht="12.75">
      <c r="A106" s="211"/>
      <c r="B106" s="213"/>
      <c r="C106" s="210"/>
      <c r="D106" s="208"/>
      <c r="E106" s="208"/>
      <c r="F106" s="209"/>
      <c r="G106" s="210"/>
      <c r="H106" s="3"/>
    </row>
    <row r="107" spans="1:8" ht="12.75">
      <c r="A107" s="211"/>
      <c r="B107" s="212"/>
      <c r="C107" s="210"/>
      <c r="D107" s="208"/>
      <c r="E107" s="208"/>
      <c r="F107" s="209"/>
      <c r="G107" s="210"/>
      <c r="H107" s="3"/>
    </row>
    <row r="108" spans="1:8" ht="12.75">
      <c r="A108" s="211"/>
      <c r="B108" s="213"/>
      <c r="C108" s="210"/>
      <c r="D108" s="208"/>
      <c r="E108" s="208"/>
      <c r="F108" s="209"/>
      <c r="G108" s="210"/>
      <c r="H108" s="3"/>
    </row>
    <row r="109" spans="1:8" ht="12.75">
      <c r="A109" s="211"/>
      <c r="B109" s="212"/>
      <c r="C109" s="210"/>
      <c r="D109" s="208"/>
      <c r="E109" s="208"/>
      <c r="F109" s="209"/>
      <c r="G109" s="210"/>
      <c r="H109" s="3"/>
    </row>
    <row r="110" spans="1:8" ht="12.75">
      <c r="A110" s="211"/>
      <c r="B110" s="213"/>
      <c r="C110" s="210"/>
      <c r="D110" s="208"/>
      <c r="E110" s="208"/>
      <c r="F110" s="209"/>
      <c r="G110" s="210"/>
      <c r="H110" s="3"/>
    </row>
    <row r="111" spans="1:8" ht="12.75">
      <c r="A111" s="211"/>
      <c r="B111" s="212"/>
      <c r="C111" s="210"/>
      <c r="D111" s="208"/>
      <c r="E111" s="208"/>
      <c r="F111" s="209"/>
      <c r="G111" s="210"/>
      <c r="H111" s="3"/>
    </row>
    <row r="112" spans="1:8" ht="12.75">
      <c r="A112" s="211"/>
      <c r="B112" s="213"/>
      <c r="C112" s="210"/>
      <c r="D112" s="208"/>
      <c r="E112" s="208"/>
      <c r="F112" s="209"/>
      <c r="G112" s="210"/>
      <c r="H112" s="3"/>
    </row>
    <row r="113" spans="1:8" ht="12.75">
      <c r="A113" s="211"/>
      <c r="B113" s="212"/>
      <c r="C113" s="210"/>
      <c r="D113" s="208"/>
      <c r="E113" s="208"/>
      <c r="F113" s="209"/>
      <c r="G113" s="210"/>
      <c r="H113" s="3"/>
    </row>
    <row r="114" spans="1:8" ht="12.75">
      <c r="A114" s="211"/>
      <c r="B114" s="213"/>
      <c r="C114" s="210"/>
      <c r="D114" s="208"/>
      <c r="E114" s="208"/>
      <c r="F114" s="209"/>
      <c r="G114" s="210"/>
      <c r="H114" s="3"/>
    </row>
    <row r="115" spans="1:8" ht="12.75">
      <c r="A115" s="211"/>
      <c r="B115" s="212"/>
      <c r="C115" s="210"/>
      <c r="D115" s="208"/>
      <c r="E115" s="208"/>
      <c r="F115" s="209"/>
      <c r="G115" s="210"/>
      <c r="H115" s="3"/>
    </row>
    <row r="116" spans="1:8" ht="12.75">
      <c r="A116" s="211"/>
      <c r="B116" s="213"/>
      <c r="C116" s="210"/>
      <c r="D116" s="208"/>
      <c r="E116" s="208"/>
      <c r="F116" s="209"/>
      <c r="G116" s="210"/>
      <c r="H116" s="3"/>
    </row>
    <row r="117" spans="1:8" ht="12.75">
      <c r="A117" s="211"/>
      <c r="B117" s="212"/>
      <c r="C117" s="210"/>
      <c r="D117" s="208"/>
      <c r="E117" s="208"/>
      <c r="F117" s="209"/>
      <c r="G117" s="210"/>
      <c r="H117" s="3"/>
    </row>
    <row r="118" spans="1:8" ht="12.75">
      <c r="A118" s="211"/>
      <c r="B118" s="213"/>
      <c r="C118" s="210"/>
      <c r="D118" s="208"/>
      <c r="E118" s="208"/>
      <c r="F118" s="209"/>
      <c r="G118" s="210"/>
      <c r="H118" s="3"/>
    </row>
    <row r="119" spans="1:8" ht="12.75">
      <c r="A119" s="211"/>
      <c r="B119" s="212"/>
      <c r="C119" s="210"/>
      <c r="D119" s="208"/>
      <c r="E119" s="208"/>
      <c r="F119" s="209"/>
      <c r="G119" s="210"/>
      <c r="H119" s="3"/>
    </row>
    <row r="120" spans="1:8" ht="12.75">
      <c r="A120" s="211"/>
      <c r="B120" s="213"/>
      <c r="C120" s="210"/>
      <c r="D120" s="208"/>
      <c r="E120" s="208"/>
      <c r="F120" s="209"/>
      <c r="G120" s="210"/>
      <c r="H120" s="3"/>
    </row>
    <row r="121" spans="1:8" ht="12.75">
      <c r="A121" s="211"/>
      <c r="B121" s="212"/>
      <c r="C121" s="210"/>
      <c r="D121" s="208"/>
      <c r="E121" s="208"/>
      <c r="F121" s="209"/>
      <c r="G121" s="210"/>
      <c r="H121" s="3"/>
    </row>
    <row r="122" spans="1:8" ht="12.75">
      <c r="A122" s="211"/>
      <c r="B122" s="213"/>
      <c r="C122" s="210"/>
      <c r="D122" s="208"/>
      <c r="E122" s="208"/>
      <c r="F122" s="209"/>
      <c r="G122" s="210"/>
      <c r="H122" s="3"/>
    </row>
    <row r="123" spans="1:8" ht="12.75">
      <c r="A123" s="211"/>
      <c r="B123" s="212"/>
      <c r="C123" s="210"/>
      <c r="D123" s="208"/>
      <c r="E123" s="208"/>
      <c r="F123" s="209"/>
      <c r="G123" s="210"/>
      <c r="H123" s="3"/>
    </row>
    <row r="124" spans="1:8" ht="12.75">
      <c r="A124" s="211"/>
      <c r="B124" s="213"/>
      <c r="C124" s="210"/>
      <c r="D124" s="208"/>
      <c r="E124" s="208"/>
      <c r="F124" s="209"/>
      <c r="G124" s="210"/>
      <c r="H124" s="3"/>
    </row>
    <row r="125" spans="1:8" ht="12.75">
      <c r="A125" s="211"/>
      <c r="B125" s="212"/>
      <c r="C125" s="210"/>
      <c r="D125" s="208"/>
      <c r="E125" s="208"/>
      <c r="F125" s="209"/>
      <c r="G125" s="210"/>
      <c r="H125" s="3"/>
    </row>
    <row r="126" spans="1:8" ht="12.75">
      <c r="A126" s="211"/>
      <c r="B126" s="213"/>
      <c r="C126" s="210"/>
      <c r="D126" s="208"/>
      <c r="E126" s="208"/>
      <c r="F126" s="209"/>
      <c r="G126" s="210"/>
      <c r="H126" s="3"/>
    </row>
    <row r="127" spans="1:8" ht="12.75">
      <c r="A127" s="211"/>
      <c r="B127" s="212"/>
      <c r="C127" s="210"/>
      <c r="D127" s="208"/>
      <c r="E127" s="208"/>
      <c r="F127" s="209"/>
      <c r="G127" s="210"/>
      <c r="H127" s="3"/>
    </row>
    <row r="128" spans="1:8" ht="12.75">
      <c r="A128" s="211"/>
      <c r="B128" s="213"/>
      <c r="C128" s="210"/>
      <c r="D128" s="208"/>
      <c r="E128" s="208"/>
      <c r="F128" s="209"/>
      <c r="G128" s="210"/>
      <c r="H128" s="3"/>
    </row>
    <row r="129" spans="1:8" ht="12.75">
      <c r="A129" s="211"/>
      <c r="B129" s="212"/>
      <c r="C129" s="210"/>
      <c r="D129" s="208"/>
      <c r="E129" s="208"/>
      <c r="F129" s="209"/>
      <c r="G129" s="210"/>
      <c r="H129" s="3"/>
    </row>
    <row r="130" spans="1:8" ht="12.75">
      <c r="A130" s="211"/>
      <c r="B130" s="213"/>
      <c r="C130" s="210"/>
      <c r="D130" s="208"/>
      <c r="E130" s="208"/>
      <c r="F130" s="209"/>
      <c r="G130" s="210"/>
      <c r="H130" s="3"/>
    </row>
    <row r="131" spans="1:8" ht="12.75">
      <c r="A131" s="211"/>
      <c r="B131" s="212"/>
      <c r="C131" s="210"/>
      <c r="D131" s="208"/>
      <c r="E131" s="208"/>
      <c r="F131" s="209"/>
      <c r="G131" s="210"/>
      <c r="H131" s="3"/>
    </row>
    <row r="132" spans="1:8" ht="12.75">
      <c r="A132" s="211"/>
      <c r="B132" s="213"/>
      <c r="C132" s="210"/>
      <c r="D132" s="208"/>
      <c r="E132" s="208"/>
      <c r="F132" s="209"/>
      <c r="G132" s="210"/>
      <c r="H132" s="3"/>
    </row>
    <row r="133" spans="1:8" ht="12.75">
      <c r="A133" s="211"/>
      <c r="B133" s="212"/>
      <c r="C133" s="210"/>
      <c r="D133" s="208"/>
      <c r="E133" s="208"/>
      <c r="F133" s="209"/>
      <c r="G133" s="210"/>
      <c r="H133" s="3"/>
    </row>
    <row r="134" spans="1:8" ht="12.75">
      <c r="A134" s="211"/>
      <c r="B134" s="213"/>
      <c r="C134" s="210"/>
      <c r="D134" s="208"/>
      <c r="E134" s="208"/>
      <c r="F134" s="209"/>
      <c r="G134" s="210"/>
      <c r="H134" s="3"/>
    </row>
    <row r="135" spans="1:8" ht="12.75">
      <c r="A135" s="211"/>
      <c r="B135" s="212"/>
      <c r="C135" s="210"/>
      <c r="D135" s="208"/>
      <c r="E135" s="208"/>
      <c r="F135" s="209"/>
      <c r="G135" s="210"/>
      <c r="H135" s="3"/>
    </row>
    <row r="136" spans="1:8" ht="12.75">
      <c r="A136" s="211"/>
      <c r="B136" s="213"/>
      <c r="C136" s="210"/>
      <c r="D136" s="208"/>
      <c r="E136" s="208"/>
      <c r="F136" s="209"/>
      <c r="G136" s="210"/>
      <c r="H136" s="3"/>
    </row>
    <row r="137" spans="1:8" ht="12.75">
      <c r="A137" s="211"/>
      <c r="B137" s="212"/>
      <c r="C137" s="210"/>
      <c r="D137" s="208"/>
      <c r="E137" s="208"/>
      <c r="F137" s="209"/>
      <c r="G137" s="210"/>
      <c r="H137" s="3"/>
    </row>
    <row r="138" spans="1:8" ht="12.75">
      <c r="A138" s="211"/>
      <c r="B138" s="213"/>
      <c r="C138" s="210"/>
      <c r="D138" s="208"/>
      <c r="E138" s="208"/>
      <c r="F138" s="209"/>
      <c r="G138" s="210"/>
      <c r="H138" s="3"/>
    </row>
    <row r="139" spans="1:8" ht="12.75">
      <c r="A139" s="211"/>
      <c r="B139" s="212"/>
      <c r="C139" s="210"/>
      <c r="D139" s="208"/>
      <c r="E139" s="208"/>
      <c r="F139" s="209"/>
      <c r="G139" s="210"/>
      <c r="H139" s="3"/>
    </row>
    <row r="140" spans="1:8" ht="12.75">
      <c r="A140" s="211"/>
      <c r="B140" s="213"/>
      <c r="C140" s="210"/>
      <c r="D140" s="208"/>
      <c r="E140" s="208"/>
      <c r="F140" s="209"/>
      <c r="G140" s="210"/>
      <c r="H140" s="3"/>
    </row>
    <row r="141" spans="1:8" ht="12.75">
      <c r="A141" s="211"/>
      <c r="B141" s="212"/>
      <c r="C141" s="210"/>
      <c r="D141" s="208"/>
      <c r="E141" s="208"/>
      <c r="F141" s="209"/>
      <c r="G141" s="210"/>
      <c r="H141" s="3"/>
    </row>
    <row r="142" spans="1:8" ht="12.75">
      <c r="A142" s="211"/>
      <c r="B142" s="213"/>
      <c r="C142" s="210"/>
      <c r="D142" s="208"/>
      <c r="E142" s="208"/>
      <c r="F142" s="209"/>
      <c r="G142" s="210"/>
      <c r="H142" s="3"/>
    </row>
    <row r="143" spans="1:8" ht="12.75">
      <c r="A143" s="211"/>
      <c r="B143" s="212"/>
      <c r="C143" s="210"/>
      <c r="D143" s="208"/>
      <c r="E143" s="208"/>
      <c r="F143" s="209"/>
      <c r="G143" s="210"/>
      <c r="H143" s="3"/>
    </row>
    <row r="144" spans="1:8" ht="12.75">
      <c r="A144" s="211"/>
      <c r="B144" s="213"/>
      <c r="C144" s="210"/>
      <c r="D144" s="208"/>
      <c r="E144" s="208"/>
      <c r="F144" s="209"/>
      <c r="G144" s="210"/>
      <c r="H144" s="3"/>
    </row>
    <row r="145" spans="1:8" ht="12.75">
      <c r="A145" s="211"/>
      <c r="B145" s="212"/>
      <c r="C145" s="210"/>
      <c r="D145" s="208"/>
      <c r="E145" s="208"/>
      <c r="F145" s="209"/>
      <c r="G145" s="210"/>
      <c r="H145" s="3"/>
    </row>
    <row r="146" spans="1:8" ht="12.75">
      <c r="A146" s="211"/>
      <c r="B146" s="213"/>
      <c r="C146" s="210"/>
      <c r="D146" s="208"/>
      <c r="E146" s="208"/>
      <c r="F146" s="209"/>
      <c r="G146" s="210"/>
      <c r="H146" s="3"/>
    </row>
    <row r="147" spans="1:8" ht="12.75">
      <c r="A147" s="211"/>
      <c r="B147" s="212"/>
      <c r="C147" s="210"/>
      <c r="D147" s="208"/>
      <c r="E147" s="208"/>
      <c r="F147" s="209"/>
      <c r="G147" s="210"/>
      <c r="H147" s="3"/>
    </row>
    <row r="148" spans="1:8" ht="12.75">
      <c r="A148" s="211"/>
      <c r="B148" s="213"/>
      <c r="C148" s="210"/>
      <c r="D148" s="208"/>
      <c r="E148" s="208"/>
      <c r="F148" s="209"/>
      <c r="G148" s="210"/>
      <c r="H148" s="3"/>
    </row>
    <row r="149" spans="1:8" ht="12.75">
      <c r="A149" s="211"/>
      <c r="B149" s="212"/>
      <c r="C149" s="210"/>
      <c r="D149" s="208"/>
      <c r="E149" s="208"/>
      <c r="F149" s="209"/>
      <c r="G149" s="210"/>
      <c r="H149" s="3"/>
    </row>
    <row r="150" spans="1:8" ht="12.75">
      <c r="A150" s="211"/>
      <c r="B150" s="213"/>
      <c r="C150" s="210"/>
      <c r="D150" s="208"/>
      <c r="E150" s="208"/>
      <c r="F150" s="209"/>
      <c r="G150" s="210"/>
      <c r="H150" s="3"/>
    </row>
    <row r="151" spans="1:8" ht="12.75">
      <c r="A151" s="211"/>
      <c r="B151" s="212"/>
      <c r="C151" s="210"/>
      <c r="D151" s="208"/>
      <c r="E151" s="208"/>
      <c r="F151" s="209"/>
      <c r="G151" s="210"/>
      <c r="H151" s="3"/>
    </row>
    <row r="152" spans="1:8" ht="12.75">
      <c r="A152" s="211"/>
      <c r="B152" s="213"/>
      <c r="C152" s="210"/>
      <c r="D152" s="208"/>
      <c r="E152" s="208"/>
      <c r="F152" s="209"/>
      <c r="G152" s="210"/>
      <c r="H152" s="3"/>
    </row>
    <row r="153" spans="1:8" ht="12.75">
      <c r="A153" s="211"/>
      <c r="B153" s="212"/>
      <c r="C153" s="210"/>
      <c r="D153" s="208"/>
      <c r="E153" s="208"/>
      <c r="F153" s="209"/>
      <c r="G153" s="210"/>
      <c r="H153" s="3"/>
    </row>
    <row r="154" spans="1:8" ht="12.75">
      <c r="A154" s="211"/>
      <c r="B154" s="213"/>
      <c r="C154" s="210"/>
      <c r="D154" s="208"/>
      <c r="E154" s="208"/>
      <c r="F154" s="209"/>
      <c r="G154" s="210"/>
      <c r="H154" s="3"/>
    </row>
    <row r="155" spans="1:8" ht="12.75">
      <c r="A155" s="211"/>
      <c r="B155" s="212"/>
      <c r="C155" s="210"/>
      <c r="D155" s="208"/>
      <c r="E155" s="208"/>
      <c r="F155" s="209"/>
      <c r="G155" s="210"/>
      <c r="H155" s="3"/>
    </row>
    <row r="156" spans="1:8" ht="12.75">
      <c r="A156" s="211"/>
      <c r="B156" s="213"/>
      <c r="C156" s="210"/>
      <c r="D156" s="208"/>
      <c r="E156" s="208"/>
      <c r="F156" s="209"/>
      <c r="G156" s="210"/>
      <c r="H156" s="3"/>
    </row>
    <row r="157" spans="1:8" ht="12.75">
      <c r="A157" s="211"/>
      <c r="B157" s="212"/>
      <c r="C157" s="210"/>
      <c r="D157" s="208"/>
      <c r="E157" s="208"/>
      <c r="F157" s="209"/>
      <c r="G157" s="210"/>
      <c r="H157" s="3"/>
    </row>
    <row r="158" spans="1:8" ht="12.75">
      <c r="A158" s="211"/>
      <c r="B158" s="213"/>
      <c r="C158" s="210"/>
      <c r="D158" s="208"/>
      <c r="E158" s="208"/>
      <c r="F158" s="209"/>
      <c r="G158" s="210"/>
      <c r="H158" s="3"/>
    </row>
    <row r="159" spans="1:8" ht="12.75">
      <c r="A159" s="211"/>
      <c r="B159" s="212"/>
      <c r="C159" s="210"/>
      <c r="D159" s="208"/>
      <c r="E159" s="208"/>
      <c r="F159" s="209"/>
      <c r="G159" s="210"/>
      <c r="H159" s="3"/>
    </row>
    <row r="160" spans="1:8" ht="12.75">
      <c r="A160" s="211"/>
      <c r="B160" s="213"/>
      <c r="C160" s="210"/>
      <c r="D160" s="208"/>
      <c r="E160" s="208"/>
      <c r="F160" s="209"/>
      <c r="G160" s="210"/>
      <c r="H160" s="3"/>
    </row>
    <row r="161" spans="1:8" ht="12.75">
      <c r="A161" s="211"/>
      <c r="B161" s="212"/>
      <c r="C161" s="210"/>
      <c r="D161" s="208"/>
      <c r="E161" s="208"/>
      <c r="F161" s="209"/>
      <c r="G161" s="210"/>
      <c r="H161" s="3"/>
    </row>
    <row r="162" spans="1:8" ht="12.75">
      <c r="A162" s="211"/>
      <c r="B162" s="213"/>
      <c r="C162" s="210"/>
      <c r="D162" s="208"/>
      <c r="E162" s="208"/>
      <c r="F162" s="209"/>
      <c r="G162" s="210"/>
      <c r="H162" s="3"/>
    </row>
    <row r="163" spans="1:8" ht="12.75">
      <c r="A163" s="211"/>
      <c r="B163" s="212"/>
      <c r="C163" s="210"/>
      <c r="D163" s="208"/>
      <c r="E163" s="208"/>
      <c r="F163" s="209"/>
      <c r="G163" s="210"/>
      <c r="H163" s="3"/>
    </row>
    <row r="164" spans="1:8" ht="12.75">
      <c r="A164" s="211"/>
      <c r="B164" s="213"/>
      <c r="C164" s="210"/>
      <c r="D164" s="208"/>
      <c r="E164" s="208"/>
      <c r="F164" s="209"/>
      <c r="G164" s="210"/>
      <c r="H164" s="3"/>
    </row>
    <row r="165" spans="1:8" ht="12.75">
      <c r="A165" s="211"/>
      <c r="B165" s="212"/>
      <c r="C165" s="210"/>
      <c r="D165" s="208"/>
      <c r="E165" s="208"/>
      <c r="F165" s="209"/>
      <c r="G165" s="210"/>
      <c r="H165" s="3"/>
    </row>
    <row r="166" spans="1:8" ht="12.75">
      <c r="A166" s="211"/>
      <c r="B166" s="213"/>
      <c r="C166" s="210"/>
      <c r="D166" s="208"/>
      <c r="E166" s="208"/>
      <c r="F166" s="209"/>
      <c r="G166" s="210"/>
      <c r="H166" s="3"/>
    </row>
    <row r="167" spans="1:8" ht="12.75">
      <c r="A167" s="211"/>
      <c r="B167" s="212"/>
      <c r="C167" s="210"/>
      <c r="D167" s="208"/>
      <c r="E167" s="208"/>
      <c r="F167" s="209"/>
      <c r="G167" s="210"/>
      <c r="H167" s="3"/>
    </row>
    <row r="168" spans="1:8" ht="12.75">
      <c r="A168" s="211"/>
      <c r="B168" s="213"/>
      <c r="C168" s="210"/>
      <c r="D168" s="208"/>
      <c r="E168" s="208"/>
      <c r="F168" s="209"/>
      <c r="G168" s="210"/>
      <c r="H168" s="3"/>
    </row>
    <row r="169" spans="1:8" ht="12.75">
      <c r="A169" s="211"/>
      <c r="B169" s="212"/>
      <c r="C169" s="210"/>
      <c r="D169" s="208"/>
      <c r="E169" s="208"/>
      <c r="F169" s="209"/>
      <c r="G169" s="210"/>
      <c r="H169" s="3"/>
    </row>
    <row r="170" spans="1:8" ht="12.75">
      <c r="A170" s="211"/>
      <c r="B170" s="213"/>
      <c r="C170" s="210"/>
      <c r="D170" s="208"/>
      <c r="E170" s="208"/>
      <c r="F170" s="209"/>
      <c r="G170" s="210"/>
      <c r="H170" s="3"/>
    </row>
    <row r="171" spans="1:8" ht="12.75">
      <c r="A171" s="211"/>
      <c r="B171" s="212"/>
      <c r="C171" s="210"/>
      <c r="D171" s="208"/>
      <c r="E171" s="208"/>
      <c r="F171" s="209"/>
      <c r="G171" s="210"/>
      <c r="H171" s="3"/>
    </row>
    <row r="172" spans="1:8" ht="12.75">
      <c r="A172" s="211"/>
      <c r="B172" s="213"/>
      <c r="C172" s="210"/>
      <c r="D172" s="208"/>
      <c r="E172" s="208"/>
      <c r="F172" s="209"/>
      <c r="G172" s="210"/>
      <c r="H172" s="3"/>
    </row>
    <row r="173" spans="1:8" ht="12.75">
      <c r="A173" s="211"/>
      <c r="B173" s="212"/>
      <c r="C173" s="210"/>
      <c r="D173" s="208"/>
      <c r="E173" s="208"/>
      <c r="F173" s="209"/>
      <c r="G173" s="210"/>
      <c r="H173" s="3"/>
    </row>
    <row r="174" spans="1:8" ht="12.75">
      <c r="A174" s="211"/>
      <c r="B174" s="213"/>
      <c r="C174" s="210"/>
      <c r="D174" s="208"/>
      <c r="E174" s="208"/>
      <c r="F174" s="209"/>
      <c r="G174" s="210"/>
      <c r="H174" s="3"/>
    </row>
    <row r="175" spans="1:8" ht="12.75">
      <c r="A175" s="211"/>
      <c r="B175" s="212"/>
      <c r="C175" s="210"/>
      <c r="D175" s="208"/>
      <c r="E175" s="208"/>
      <c r="F175" s="209"/>
      <c r="G175" s="210"/>
      <c r="H175" s="3"/>
    </row>
    <row r="176" spans="1:8" ht="12.75">
      <c r="A176" s="211"/>
      <c r="B176" s="213"/>
      <c r="C176" s="210"/>
      <c r="D176" s="208"/>
      <c r="E176" s="208"/>
      <c r="F176" s="209"/>
      <c r="G176" s="210"/>
      <c r="H176" s="3"/>
    </row>
    <row r="177" spans="1:8" ht="12.75">
      <c r="A177" s="211"/>
      <c r="B177" s="212"/>
      <c r="C177" s="210"/>
      <c r="D177" s="208"/>
      <c r="E177" s="208"/>
      <c r="F177" s="209"/>
      <c r="G177" s="210"/>
      <c r="H177" s="3"/>
    </row>
    <row r="178" spans="1:8" ht="12.75">
      <c r="A178" s="211"/>
      <c r="B178" s="213"/>
      <c r="C178" s="210"/>
      <c r="D178" s="208"/>
      <c r="E178" s="208"/>
      <c r="F178" s="209"/>
      <c r="G178" s="210"/>
      <c r="H178" s="3"/>
    </row>
    <row r="179" spans="1:8" ht="12.75">
      <c r="A179" s="211"/>
      <c r="B179" s="212"/>
      <c r="C179" s="210"/>
      <c r="D179" s="208"/>
      <c r="E179" s="208"/>
      <c r="F179" s="209"/>
      <c r="G179" s="210"/>
      <c r="H179" s="3"/>
    </row>
    <row r="180" spans="1:8" ht="12.75">
      <c r="A180" s="211"/>
      <c r="B180" s="213"/>
      <c r="C180" s="210"/>
      <c r="D180" s="208"/>
      <c r="E180" s="208"/>
      <c r="F180" s="209"/>
      <c r="G180" s="210"/>
      <c r="H180" s="3"/>
    </row>
    <row r="181" spans="1:8" ht="12.75">
      <c r="A181" s="211"/>
      <c r="B181" s="212"/>
      <c r="C181" s="210"/>
      <c r="D181" s="208"/>
      <c r="E181" s="208"/>
      <c r="F181" s="209"/>
      <c r="G181" s="210"/>
      <c r="H181" s="3"/>
    </row>
    <row r="182" spans="1:8" ht="12.75">
      <c r="A182" s="211"/>
      <c r="B182" s="213"/>
      <c r="C182" s="210"/>
      <c r="D182" s="208"/>
      <c r="E182" s="208"/>
      <c r="F182" s="209"/>
      <c r="G182" s="210"/>
      <c r="H182" s="3"/>
    </row>
    <row r="183" spans="1:8" ht="12.75">
      <c r="A183" s="211"/>
      <c r="B183" s="212"/>
      <c r="C183" s="210"/>
      <c r="D183" s="208"/>
      <c r="E183" s="208"/>
      <c r="F183" s="209"/>
      <c r="G183" s="210"/>
      <c r="H183" s="3"/>
    </row>
    <row r="184" spans="1:8" ht="12.75">
      <c r="A184" s="211"/>
      <c r="B184" s="213"/>
      <c r="C184" s="210"/>
      <c r="D184" s="208"/>
      <c r="E184" s="208"/>
      <c r="F184" s="209"/>
      <c r="G184" s="210"/>
      <c r="H184" s="3"/>
    </row>
    <row r="185" spans="1:8" ht="12.75">
      <c r="A185" s="211"/>
      <c r="B185" s="212"/>
      <c r="C185" s="210"/>
      <c r="D185" s="208"/>
      <c r="E185" s="208"/>
      <c r="F185" s="209"/>
      <c r="G185" s="210"/>
      <c r="H185" s="3"/>
    </row>
    <row r="186" spans="1:8" ht="12.75">
      <c r="A186" s="211"/>
      <c r="B186" s="213"/>
      <c r="C186" s="210"/>
      <c r="D186" s="208"/>
      <c r="E186" s="208"/>
      <c r="F186" s="209"/>
      <c r="G186" s="210"/>
      <c r="H186" s="3"/>
    </row>
    <row r="187" spans="1:8" ht="12.75">
      <c r="A187" s="211"/>
      <c r="B187" s="212"/>
      <c r="C187" s="210"/>
      <c r="D187" s="208"/>
      <c r="E187" s="208"/>
      <c r="F187" s="209"/>
      <c r="G187" s="210"/>
      <c r="H187" s="3"/>
    </row>
    <row r="188" spans="1:8" ht="12.75">
      <c r="A188" s="211"/>
      <c r="B188" s="213"/>
      <c r="C188" s="210"/>
      <c r="D188" s="208"/>
      <c r="E188" s="208"/>
      <c r="F188" s="209"/>
      <c r="G188" s="210"/>
      <c r="H188" s="3"/>
    </row>
    <row r="189" spans="1:8" ht="12.75">
      <c r="A189" s="211"/>
      <c r="B189" s="212"/>
      <c r="C189" s="210"/>
      <c r="D189" s="208"/>
      <c r="E189" s="208"/>
      <c r="F189" s="209"/>
      <c r="G189" s="210"/>
      <c r="H189" s="3"/>
    </row>
    <row r="190" spans="1:8" ht="12.75">
      <c r="A190" s="211"/>
      <c r="B190" s="213"/>
      <c r="C190" s="210"/>
      <c r="D190" s="208"/>
      <c r="E190" s="208"/>
      <c r="F190" s="209"/>
      <c r="G190" s="210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H4" sqref="H4:H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0" t="s">
        <v>66</v>
      </c>
      <c r="B1" s="250"/>
      <c r="C1" s="250"/>
      <c r="D1" s="250"/>
      <c r="E1" s="250"/>
      <c r="F1" s="250"/>
      <c r="G1" s="25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57" t="s">
        <v>70</v>
      </c>
      <c r="B2" s="157"/>
      <c r="C2" s="251"/>
      <c r="D2" s="252" t="str">
        <f>HYPERLINK('[1]реквизиты'!$A$2)</f>
        <v>VI ЛЕТНЯЯ СПАРТАКИАДА УЧАЩИХСЯ РОССИИ 2013 года, среди юношей 1997-1998 гг.р.  </v>
      </c>
      <c r="E2" s="253"/>
      <c r="F2" s="253"/>
      <c r="G2" s="254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55" t="str">
        <f>HYPERLINK('[1]реквизиты'!$A$3)</f>
        <v>24-27 июля 2013 г.  г. Пенза</v>
      </c>
      <c r="D3" s="155"/>
      <c r="E3" s="155"/>
      <c r="F3" s="156"/>
      <c r="G3" s="64" t="str">
        <f>HYPERLINK('пр.взв'!D4)</f>
        <v>В.к.  55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5" t="s">
        <v>22</v>
      </c>
      <c r="B4" s="257" t="s">
        <v>5</v>
      </c>
      <c r="C4" s="260" t="s">
        <v>2</v>
      </c>
      <c r="D4" s="260" t="s">
        <v>3</v>
      </c>
      <c r="E4" s="260" t="s">
        <v>4</v>
      </c>
      <c r="F4" s="260" t="s">
        <v>8</v>
      </c>
      <c r="G4" s="261" t="s">
        <v>9</v>
      </c>
      <c r="H4" s="286" t="s">
        <v>128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6"/>
      <c r="B5" s="258"/>
      <c r="C5" s="258"/>
      <c r="D5" s="258"/>
      <c r="E5" s="258"/>
      <c r="F5" s="258"/>
      <c r="G5" s="262"/>
      <c r="H5" s="28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40" t="s">
        <v>10</v>
      </c>
      <c r="B6" s="242">
        <v>8</v>
      </c>
      <c r="C6" s="244" t="str">
        <f>VLOOKUP(B6,'пр.взв'!B7:G86,2,FALSE)</f>
        <v>АЧМИЗОВ Азамат Русланович</v>
      </c>
      <c r="D6" s="246" t="str">
        <f>VLOOKUP(B6,'пр.взв'!B7:G86,3,FALSE)</f>
        <v>25.02.1997, 2р</v>
      </c>
      <c r="E6" s="248" t="str">
        <f>VLOOKUP(B6,'пр.взв'!B7:G86,4,FALSE)</f>
        <v>ЮФО, Краснодарский, Туапсинский, ОФСК</v>
      </c>
      <c r="F6" s="264">
        <f>VLOOKUP(B6,'пр.взв'!B7:G86,5,FALSE)</f>
        <v>0</v>
      </c>
      <c r="G6" s="265" t="str">
        <f>VLOOKUP(B6,'пр.взв'!B7:G86,6,FALSE)</f>
        <v>Шхалахов ЗМ</v>
      </c>
      <c r="H6" s="287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8" ht="18" customHeight="1">
      <c r="A7" s="241"/>
      <c r="B7" s="243"/>
      <c r="C7" s="245"/>
      <c r="D7" s="247"/>
      <c r="E7" s="249"/>
      <c r="F7" s="259"/>
      <c r="G7" s="263"/>
      <c r="H7" s="287"/>
    </row>
    <row r="8" spans="1:8" ht="18" customHeight="1">
      <c r="A8" s="272" t="s">
        <v>11</v>
      </c>
      <c r="B8" s="273">
        <v>7</v>
      </c>
      <c r="C8" s="245" t="str">
        <f>VLOOKUP(B8,'пр.взв'!B7:G86,2,FALSE)</f>
        <v>ФОГОЛЕВ Александр Андреевич</v>
      </c>
      <c r="D8" s="266" t="str">
        <f>VLOOKUP(B8,'пр.взв'!B7:G86,3,FALSE)</f>
        <v>08.05.1997, 1р</v>
      </c>
      <c r="E8" s="249" t="str">
        <f>VLOOKUP(B8,'пр.взв'!B7:G86,4,FALSE)</f>
        <v>ПФО, Нижегородская обл., Н. Новгород, Пр</v>
      </c>
      <c r="F8" s="259">
        <f>VLOOKUP(B8,'пр.взв'!B7:G86,5,FALSE)</f>
        <v>0</v>
      </c>
      <c r="G8" s="263" t="str">
        <f>VLOOKUP(B8,'пр.взв'!B7:G86,6,FALSE)</f>
        <v>Симанов МВ, Гаврилов АЕ</v>
      </c>
      <c r="H8" s="287">
        <v>32</v>
      </c>
    </row>
    <row r="9" spans="1:8" ht="18" customHeight="1">
      <c r="A9" s="272"/>
      <c r="B9" s="243"/>
      <c r="C9" s="245"/>
      <c r="D9" s="266"/>
      <c r="E9" s="249"/>
      <c r="F9" s="259"/>
      <c r="G9" s="263"/>
      <c r="H9" s="287"/>
    </row>
    <row r="10" spans="1:8" ht="18" customHeight="1">
      <c r="A10" s="268" t="s">
        <v>12</v>
      </c>
      <c r="B10" s="273">
        <v>1</v>
      </c>
      <c r="C10" s="245" t="str">
        <f>VLOOKUP(B10,'пр.взв'!B7:G86,2,FALSE)</f>
        <v>ДАЙНЕКО Евгений Станиславович</v>
      </c>
      <c r="D10" s="266" t="str">
        <f>VLOOKUP(B10,'пр.взв'!B7:G86,3,FALSE)</f>
        <v>09.09.1997, 1р</v>
      </c>
      <c r="E10" s="249" t="str">
        <f>VLOOKUP(B10,'пр.взв'!B7:G86,4,FALSE)</f>
        <v>СЗФО, Архангельская, МО</v>
      </c>
      <c r="F10" s="259">
        <f>VLOOKUP(B10,'пр.взв'!B7:G86,5,FALSE)</f>
        <v>0</v>
      </c>
      <c r="G10" s="263" t="str">
        <f>VLOOKUP(B10,'пр.взв'!B7:G86,6,FALSE)</f>
        <v>Субботин СН</v>
      </c>
      <c r="H10" s="287">
        <v>24</v>
      </c>
    </row>
    <row r="11" spans="1:8" ht="18" customHeight="1">
      <c r="A11" s="268"/>
      <c r="B11" s="243"/>
      <c r="C11" s="245"/>
      <c r="D11" s="266"/>
      <c r="E11" s="249"/>
      <c r="F11" s="259"/>
      <c r="G11" s="263"/>
      <c r="H11" s="287"/>
    </row>
    <row r="12" spans="1:8" ht="18" customHeight="1">
      <c r="A12" s="268" t="s">
        <v>12</v>
      </c>
      <c r="B12" s="273">
        <v>2</v>
      </c>
      <c r="C12" s="245" t="str">
        <f>VLOOKUP(B12,'пр.взв'!B7:G86,2,FALSE)</f>
        <v>НЕСТЕРЕНКО Филипп Валерьевич</v>
      </c>
      <c r="D12" s="266" t="str">
        <f>VLOOKUP(B12,'пр.взв'!B7:G86,3,FALSE)</f>
        <v>21.10.1997, 1р.</v>
      </c>
      <c r="E12" s="249" t="str">
        <f>VLOOKUP(B12,'пр.взв'!B7:G86,4,FALSE)</f>
        <v>УФО, ХМАО, г.Радужный</v>
      </c>
      <c r="F12" s="259">
        <f>VLOOKUP(B12,'пр.взв'!B7:G86,5,FALSE)</f>
        <v>0</v>
      </c>
      <c r="G12" s="263" t="str">
        <f>VLOOKUP(B12,'пр.взв'!B7:G86,6,FALSE)</f>
        <v>Агеев О.В.</v>
      </c>
      <c r="H12" s="287">
        <v>24</v>
      </c>
    </row>
    <row r="13" spans="1:8" ht="18" customHeight="1">
      <c r="A13" s="268"/>
      <c r="B13" s="243"/>
      <c r="C13" s="245"/>
      <c r="D13" s="266"/>
      <c r="E13" s="249"/>
      <c r="F13" s="259"/>
      <c r="G13" s="263"/>
      <c r="H13" s="287"/>
    </row>
    <row r="14" spans="1:8" ht="18" customHeight="1">
      <c r="A14" s="269" t="s">
        <v>14</v>
      </c>
      <c r="B14" s="270">
        <v>6</v>
      </c>
      <c r="C14" s="277" t="str">
        <f>VLOOKUP(B14,'пр.взв'!B7:G86,2,FALSE)</f>
        <v>МУХТАРОВ Тамирлан Умарович</v>
      </c>
      <c r="D14" s="274" t="str">
        <f>VLOOKUP(B14,'пр.взв'!B7:G86,3,FALSE)</f>
        <v>01.01.1997, кмс</v>
      </c>
      <c r="E14" s="275" t="str">
        <f>VLOOKUP(B14,'пр.взв'!B7:G86,4,FALSE)</f>
        <v>СКФО, Чеченская, МО</v>
      </c>
      <c r="F14" s="276">
        <f>VLOOKUP(B14,'пр.взв'!B7:G86,5,FALSE)</f>
        <v>0</v>
      </c>
      <c r="G14" s="267" t="str">
        <f>VLOOKUP(B14,'пр.взв'!B7:G86,6,FALSE)</f>
        <v>Ахмаров Р., Салатаев Ш.</v>
      </c>
      <c r="H14" s="287">
        <v>15</v>
      </c>
    </row>
    <row r="15" spans="1:8" ht="18" customHeight="1">
      <c r="A15" s="269"/>
      <c r="B15" s="271"/>
      <c r="C15" s="277"/>
      <c r="D15" s="274"/>
      <c r="E15" s="275"/>
      <c r="F15" s="276"/>
      <c r="G15" s="267"/>
      <c r="H15" s="287"/>
    </row>
    <row r="16" spans="1:8" ht="18" customHeight="1">
      <c r="A16" s="269" t="s">
        <v>15</v>
      </c>
      <c r="B16" s="270">
        <v>4</v>
      </c>
      <c r="C16" s="277" t="str">
        <f>VLOOKUP(B16,'пр.взв'!B7:G86,2,FALSE)</f>
        <v>РУСТАМОВ Нурлан Мирзаджан оглы</v>
      </c>
      <c r="D16" s="274" t="str">
        <f>VLOOKUP(B16,'пр.взв'!B7:G86,3,FALSE)</f>
        <v>06.02.1997, 1р</v>
      </c>
      <c r="E16" s="275" t="str">
        <f>VLOOKUP(B16,'пр.взв'!B7:G86,4,FALSE)</f>
        <v>ДВФО, Приморский, Уссуруйск, РСОО</v>
      </c>
      <c r="F16" s="276">
        <f>VLOOKUP(B16,'пр.взв'!B7:G86,5,FALSE)</f>
        <v>0</v>
      </c>
      <c r="G16" s="267" t="str">
        <f>VLOOKUP(B16,'пр.взв'!B7:G86,6,FALSE)</f>
        <v>Денисов ВЛ</v>
      </c>
      <c r="H16" s="287">
        <v>12</v>
      </c>
    </row>
    <row r="17" spans="1:8" ht="18" customHeight="1">
      <c r="A17" s="269"/>
      <c r="B17" s="271"/>
      <c r="C17" s="277"/>
      <c r="D17" s="274"/>
      <c r="E17" s="275"/>
      <c r="F17" s="276"/>
      <c r="G17" s="267"/>
      <c r="H17" s="287"/>
    </row>
    <row r="18" spans="1:8" ht="18" customHeight="1">
      <c r="A18" s="269" t="s">
        <v>16</v>
      </c>
      <c r="B18" s="270">
        <v>3</v>
      </c>
      <c r="C18" s="277" t="str">
        <f>VLOOKUP(B18,'пр.взв'!B7:G86,2,FALSE)</f>
        <v>ИЛАШ Антон Владимирович</v>
      </c>
      <c r="D18" s="274" t="str">
        <f>VLOOKUP(B18,'пр.взв'!B7:G86,3,FALSE)</f>
        <v>05.02.1997, кмс</v>
      </c>
      <c r="E18" s="275" t="str">
        <f>VLOOKUP(B18,'пр.взв'!B7:G86,4,FALSE)</f>
        <v>СФО, Красноярский, Лесосибирск, МО</v>
      </c>
      <c r="F18" s="276">
        <f>VLOOKUP(B18,'пр.взв'!B7:G86,5,FALSE)</f>
        <v>0</v>
      </c>
      <c r="G18" s="267" t="str">
        <f>VLOOKUP(B18,'пр.взв'!B7:G86,6,FALSE)</f>
        <v>Блинов МГ</v>
      </c>
      <c r="H18" s="287">
        <v>9</v>
      </c>
    </row>
    <row r="19" spans="1:8" ht="18" customHeight="1">
      <c r="A19" s="269"/>
      <c r="B19" s="271"/>
      <c r="C19" s="277"/>
      <c r="D19" s="274"/>
      <c r="E19" s="275"/>
      <c r="F19" s="276"/>
      <c r="G19" s="267"/>
      <c r="H19" s="287"/>
    </row>
    <row r="20" spans="1:8" ht="18" customHeight="1">
      <c r="A20" s="269" t="s">
        <v>17</v>
      </c>
      <c r="B20" s="270">
        <v>5</v>
      </c>
      <c r="C20" s="277" t="str">
        <f>VLOOKUP(B20,'пр.взв'!B7:G86,2,FALSE)</f>
        <v>КУРМАНОВ Тимур Галимжанович</v>
      </c>
      <c r="D20" s="274" t="str">
        <f>VLOOKUP(B20,'пр.взв'!B7:G86,3,FALSE)</f>
        <v>12.04.1997, 1р</v>
      </c>
      <c r="E20" s="275" t="str">
        <f>VLOOKUP(B20,'пр.взв'!B7:G86,4,FALSE)</f>
        <v>ЦФО, Калужская, Калуга, МО</v>
      </c>
      <c r="F20" s="276">
        <f>VLOOKUP(B20,'пр.взв'!B7:G86,5,FALSE)</f>
        <v>0</v>
      </c>
      <c r="G20" s="267" t="str">
        <f>VLOOKUP(B20,'пр.взв'!B7:G86,6,FALSE)</f>
        <v>Корнеев ДС</v>
      </c>
      <c r="H20" s="287">
        <v>6</v>
      </c>
    </row>
    <row r="21" spans="1:8" ht="18" customHeight="1">
      <c r="A21" s="269"/>
      <c r="B21" s="271"/>
      <c r="C21" s="277"/>
      <c r="D21" s="274"/>
      <c r="E21" s="275"/>
      <c r="F21" s="276"/>
      <c r="G21" s="267"/>
      <c r="H21" s="287"/>
    </row>
    <row r="22" spans="1:26" ht="34.5" customHeight="1">
      <c r="A22" s="34" t="str">
        <f>HYPERLINK('[1]реквизиты'!$A$6)</f>
        <v>Гл. судья, судья МК</v>
      </c>
      <c r="B22" s="38"/>
      <c r="C22" s="38"/>
      <c r="D22" s="39"/>
      <c r="E22" s="41" t="str">
        <f>HYPERLINK('[1]реквизиты'!$G$6)</f>
        <v>А.В. Горбунов</v>
      </c>
      <c r="G22" s="43" t="str">
        <f>HYPERLINK('[1]реквизиты'!$G$7)</f>
        <v>/ г. Омск /</v>
      </c>
      <c r="H22" s="3"/>
      <c r="I22" s="3"/>
      <c r="J22" s="3"/>
      <c r="K22" s="3"/>
      <c r="L22" s="3"/>
      <c r="M22" s="3"/>
      <c r="N22" s="39"/>
      <c r="O22" s="39"/>
      <c r="P22" s="39"/>
      <c r="Q22" s="44"/>
      <c r="R22" s="42"/>
      <c r="S22" s="44"/>
      <c r="T22" s="42"/>
      <c r="U22" s="44"/>
      <c r="W22" s="44"/>
      <c r="X22" s="42"/>
      <c r="Y22" s="27"/>
      <c r="Z22" s="27"/>
    </row>
    <row r="23" spans="1:26" ht="28.5" customHeight="1">
      <c r="A23" s="45" t="str">
        <f>HYPERLINK('[1]реквизиты'!$A$8)</f>
        <v>Гл. секретарь, судья РК</v>
      </c>
      <c r="B23" s="38"/>
      <c r="C23" s="53"/>
      <c r="D23" s="46"/>
      <c r="E23" s="41" t="str">
        <f>HYPERLINK('[1]реквизиты'!$G$8)</f>
        <v>С.Г. Пчелов</v>
      </c>
      <c r="F23" s="3"/>
      <c r="G23" s="43" t="str">
        <f>HYPERLINK('[1]реквизиты'!$G$9)</f>
        <v>/  г. Чебоксары /</v>
      </c>
      <c r="H23" s="3"/>
      <c r="I23" s="3"/>
      <c r="J23" s="3"/>
      <c r="K23" s="3"/>
      <c r="L23" s="3"/>
      <c r="M23" s="3"/>
      <c r="N23" s="39"/>
      <c r="O23" s="39"/>
      <c r="P23" s="39"/>
      <c r="Q23" s="44"/>
      <c r="R23" s="42"/>
      <c r="S23" s="44"/>
      <c r="T23" s="42"/>
      <c r="U23" s="44"/>
      <c r="W23" s="44"/>
      <c r="X23" s="42"/>
      <c r="Y23" s="27"/>
      <c r="Z23" s="27"/>
    </row>
    <row r="24" spans="1:13" ht="12.75">
      <c r="A24" s="237"/>
      <c r="B24" s="212"/>
      <c r="C24" s="210"/>
      <c r="D24" s="208"/>
      <c r="E24" s="238"/>
      <c r="F24" s="239"/>
      <c r="G24" s="210"/>
      <c r="H24" s="3"/>
      <c r="I24" s="3"/>
      <c r="J24" s="3"/>
      <c r="K24" s="3"/>
      <c r="L24" s="3"/>
      <c r="M24" s="3"/>
    </row>
    <row r="25" spans="1:13" ht="12.75">
      <c r="A25" s="237"/>
      <c r="B25" s="213"/>
      <c r="C25" s="210"/>
      <c r="D25" s="208"/>
      <c r="E25" s="238"/>
      <c r="F25" s="239"/>
      <c r="G25" s="210"/>
      <c r="H25" s="3"/>
      <c r="I25" s="3"/>
      <c r="J25" s="3"/>
      <c r="K25" s="3"/>
      <c r="L25" s="3"/>
      <c r="M25" s="3"/>
    </row>
    <row r="26" spans="1:10" ht="12.75">
      <c r="A26" s="237"/>
      <c r="B26" s="212"/>
      <c r="C26" s="210"/>
      <c r="D26" s="208"/>
      <c r="E26" s="238"/>
      <c r="F26" s="239"/>
      <c r="G26" s="210"/>
      <c r="H26" s="3"/>
      <c r="I26" s="3"/>
      <c r="J26" s="3"/>
    </row>
    <row r="27" spans="1:10" ht="12.75">
      <c r="A27" s="237"/>
      <c r="B27" s="213"/>
      <c r="C27" s="210"/>
      <c r="D27" s="208"/>
      <c r="E27" s="238"/>
      <c r="F27" s="239"/>
      <c r="G27" s="210"/>
      <c r="H27" s="3"/>
      <c r="I27" s="3"/>
      <c r="J27" s="3"/>
    </row>
    <row r="28" spans="1:10" ht="12.75">
      <c r="A28" s="237"/>
      <c r="B28" s="212"/>
      <c r="C28" s="210"/>
      <c r="D28" s="208"/>
      <c r="E28" s="238"/>
      <c r="F28" s="239"/>
      <c r="G28" s="210"/>
      <c r="H28" s="3"/>
      <c r="I28" s="3"/>
      <c r="J28" s="3"/>
    </row>
    <row r="29" spans="1:10" ht="12.75">
      <c r="A29" s="237"/>
      <c r="B29" s="213"/>
      <c r="C29" s="210"/>
      <c r="D29" s="208"/>
      <c r="E29" s="238"/>
      <c r="F29" s="239"/>
      <c r="G29" s="210"/>
      <c r="H29" s="3"/>
      <c r="I29" s="3"/>
      <c r="J29" s="3"/>
    </row>
    <row r="30" spans="1:10" ht="12.75">
      <c r="A30" s="237"/>
      <c r="B30" s="212"/>
      <c r="C30" s="210"/>
      <c r="D30" s="208"/>
      <c r="E30" s="238"/>
      <c r="F30" s="239"/>
      <c r="G30" s="210"/>
      <c r="H30" s="3"/>
      <c r="I30" s="3"/>
      <c r="J30" s="3"/>
    </row>
    <row r="31" spans="1:10" ht="12.75">
      <c r="A31" s="237"/>
      <c r="B31" s="213"/>
      <c r="C31" s="210"/>
      <c r="D31" s="208"/>
      <c r="E31" s="238"/>
      <c r="F31" s="239"/>
      <c r="G31" s="210"/>
      <c r="H31" s="3"/>
      <c r="I31" s="3"/>
      <c r="J31" s="3"/>
    </row>
    <row r="32" spans="1:10" ht="12.75">
      <c r="A32" s="237"/>
      <c r="B32" s="212"/>
      <c r="C32" s="210"/>
      <c r="D32" s="208"/>
      <c r="E32" s="238"/>
      <c r="F32" s="239"/>
      <c r="G32" s="210"/>
      <c r="H32" s="3"/>
      <c r="I32" s="3"/>
      <c r="J32" s="3"/>
    </row>
    <row r="33" spans="1:10" ht="12.75">
      <c r="A33" s="237"/>
      <c r="B33" s="213"/>
      <c r="C33" s="210"/>
      <c r="D33" s="208"/>
      <c r="E33" s="238"/>
      <c r="F33" s="239"/>
      <c r="G33" s="210"/>
      <c r="H33" s="3"/>
      <c r="I33" s="3"/>
      <c r="J33" s="3"/>
    </row>
    <row r="34" spans="1:10" ht="12.75">
      <c r="A34" s="237"/>
      <c r="B34" s="212"/>
      <c r="C34" s="210"/>
      <c r="D34" s="208"/>
      <c r="E34" s="238"/>
      <c r="F34" s="239"/>
      <c r="G34" s="210"/>
      <c r="H34" s="3"/>
      <c r="I34" s="3"/>
      <c r="J34" s="3"/>
    </row>
    <row r="35" spans="1:10" ht="12.75">
      <c r="A35" s="237"/>
      <c r="B35" s="213"/>
      <c r="C35" s="210"/>
      <c r="D35" s="208"/>
      <c r="E35" s="238"/>
      <c r="F35" s="239"/>
      <c r="G35" s="210"/>
      <c r="H35" s="3"/>
      <c r="I35" s="3"/>
      <c r="J35" s="3"/>
    </row>
    <row r="36" spans="1:10" ht="12.75">
      <c r="A36" s="237"/>
      <c r="B36" s="212"/>
      <c r="C36" s="210"/>
      <c r="D36" s="208"/>
      <c r="E36" s="238"/>
      <c r="F36" s="239"/>
      <c r="G36" s="210"/>
      <c r="H36" s="3"/>
      <c r="I36" s="3"/>
      <c r="J36" s="3"/>
    </row>
    <row r="37" spans="1:10" ht="12.75">
      <c r="A37" s="237"/>
      <c r="B37" s="213"/>
      <c r="C37" s="210"/>
      <c r="D37" s="208"/>
      <c r="E37" s="238"/>
      <c r="F37" s="239"/>
      <c r="G37" s="210"/>
      <c r="H37" s="3"/>
      <c r="I37" s="3"/>
      <c r="J37" s="3"/>
    </row>
    <row r="38" spans="1:10" ht="12.75">
      <c r="A38" s="237"/>
      <c r="B38" s="212"/>
      <c r="C38" s="210"/>
      <c r="D38" s="208"/>
      <c r="E38" s="238"/>
      <c r="F38" s="239"/>
      <c r="G38" s="210"/>
      <c r="H38" s="3"/>
      <c r="I38" s="3"/>
      <c r="J38" s="3"/>
    </row>
    <row r="39" spans="1:10" ht="12.75">
      <c r="A39" s="237"/>
      <c r="B39" s="213"/>
      <c r="C39" s="210"/>
      <c r="D39" s="208"/>
      <c r="E39" s="238"/>
      <c r="F39" s="239"/>
      <c r="G39" s="210"/>
      <c r="H39" s="3"/>
      <c r="I39" s="3"/>
      <c r="J39" s="3"/>
    </row>
    <row r="40" spans="1:10" ht="12.75">
      <c r="A40" s="237"/>
      <c r="B40" s="212"/>
      <c r="C40" s="210"/>
      <c r="D40" s="208"/>
      <c r="E40" s="238"/>
      <c r="F40" s="239"/>
      <c r="G40" s="210"/>
      <c r="H40" s="3"/>
      <c r="I40" s="3"/>
      <c r="J40" s="3"/>
    </row>
    <row r="41" spans="1:10" ht="12.75">
      <c r="A41" s="237"/>
      <c r="B41" s="213"/>
      <c r="C41" s="210"/>
      <c r="D41" s="208"/>
      <c r="E41" s="238"/>
      <c r="F41" s="239"/>
      <c r="G41" s="210"/>
      <c r="H41" s="3"/>
      <c r="I41" s="3"/>
      <c r="J41" s="3"/>
    </row>
    <row r="42" spans="1:10" ht="12.75">
      <c r="A42" s="237"/>
      <c r="B42" s="212"/>
      <c r="C42" s="210"/>
      <c r="D42" s="208"/>
      <c r="E42" s="238"/>
      <c r="F42" s="239"/>
      <c r="G42" s="210"/>
      <c r="H42" s="3"/>
      <c r="I42" s="3"/>
      <c r="J42" s="3"/>
    </row>
    <row r="43" spans="1:10" ht="12.75">
      <c r="A43" s="237"/>
      <c r="B43" s="213"/>
      <c r="C43" s="210"/>
      <c r="D43" s="208"/>
      <c r="E43" s="238"/>
      <c r="F43" s="239"/>
      <c r="G43" s="210"/>
      <c r="H43" s="3"/>
      <c r="I43" s="3"/>
      <c r="J43" s="3"/>
    </row>
    <row r="44" spans="1:10" ht="12.75">
      <c r="A44" s="237"/>
      <c r="B44" s="212"/>
      <c r="C44" s="210"/>
      <c r="D44" s="208"/>
      <c r="E44" s="238"/>
      <c r="F44" s="239"/>
      <c r="G44" s="210"/>
      <c r="H44" s="3"/>
      <c r="I44" s="3"/>
      <c r="J44" s="3"/>
    </row>
    <row r="45" spans="1:10" ht="12.75">
      <c r="A45" s="237"/>
      <c r="B45" s="213"/>
      <c r="C45" s="210"/>
      <c r="D45" s="208"/>
      <c r="E45" s="238"/>
      <c r="F45" s="239"/>
      <c r="G45" s="210"/>
      <c r="H45" s="3"/>
      <c r="I45" s="3"/>
      <c r="J45" s="3"/>
    </row>
    <row r="46" spans="1:10" ht="12.75">
      <c r="A46" s="237"/>
      <c r="B46" s="212"/>
      <c r="C46" s="210"/>
      <c r="D46" s="208"/>
      <c r="E46" s="238"/>
      <c r="F46" s="239"/>
      <c r="G46" s="210"/>
      <c r="H46" s="3"/>
      <c r="I46" s="3"/>
      <c r="J46" s="3"/>
    </row>
    <row r="47" spans="1:10" ht="12.75">
      <c r="A47" s="237"/>
      <c r="B47" s="213"/>
      <c r="C47" s="210"/>
      <c r="D47" s="208"/>
      <c r="E47" s="238"/>
      <c r="F47" s="239"/>
      <c r="G47" s="210"/>
      <c r="H47" s="3"/>
      <c r="I47" s="3"/>
      <c r="J47" s="3"/>
    </row>
    <row r="48" spans="1:10" ht="12.75">
      <c r="A48" s="237"/>
      <c r="B48" s="212"/>
      <c r="C48" s="210"/>
      <c r="D48" s="208"/>
      <c r="E48" s="238"/>
      <c r="F48" s="239"/>
      <c r="G48" s="210"/>
      <c r="H48" s="3"/>
      <c r="I48" s="3"/>
      <c r="J48" s="3"/>
    </row>
    <row r="49" spans="1:10" ht="12.75">
      <c r="A49" s="237"/>
      <c r="B49" s="213"/>
      <c r="C49" s="210"/>
      <c r="D49" s="208"/>
      <c r="E49" s="238"/>
      <c r="F49" s="239"/>
      <c r="G49" s="210"/>
      <c r="H49" s="3"/>
      <c r="I49" s="3"/>
      <c r="J49" s="3"/>
    </row>
    <row r="50" spans="1:10" ht="12.75">
      <c r="A50" s="237"/>
      <c r="B50" s="212"/>
      <c r="C50" s="210"/>
      <c r="D50" s="208"/>
      <c r="E50" s="238"/>
      <c r="F50" s="239"/>
      <c r="G50" s="210"/>
      <c r="H50" s="3"/>
      <c r="I50" s="3"/>
      <c r="J50" s="3"/>
    </row>
    <row r="51" spans="1:10" ht="12.75">
      <c r="A51" s="237"/>
      <c r="B51" s="213"/>
      <c r="C51" s="210"/>
      <c r="D51" s="208"/>
      <c r="E51" s="238"/>
      <c r="F51" s="239"/>
      <c r="G51" s="210"/>
      <c r="H51" s="3"/>
      <c r="I51" s="3"/>
      <c r="J51" s="3"/>
    </row>
    <row r="52" spans="1:10" ht="12.75">
      <c r="A52" s="237"/>
      <c r="B52" s="212"/>
      <c r="C52" s="210"/>
      <c r="D52" s="208"/>
      <c r="E52" s="238"/>
      <c r="F52" s="239"/>
      <c r="G52" s="210"/>
      <c r="H52" s="3"/>
      <c r="I52" s="3"/>
      <c r="J52" s="3"/>
    </row>
    <row r="53" spans="1:10" ht="12.75">
      <c r="A53" s="237"/>
      <c r="B53" s="213"/>
      <c r="C53" s="210"/>
      <c r="D53" s="208"/>
      <c r="E53" s="238"/>
      <c r="F53" s="239"/>
      <c r="G53" s="210"/>
      <c r="H53" s="3"/>
      <c r="I53" s="3"/>
      <c r="J53" s="3"/>
    </row>
    <row r="54" spans="1:10" ht="12.75">
      <c r="A54" s="237"/>
      <c r="B54" s="212"/>
      <c r="C54" s="210"/>
      <c r="D54" s="208"/>
      <c r="E54" s="238"/>
      <c r="F54" s="239"/>
      <c r="G54" s="210"/>
      <c r="H54" s="3"/>
      <c r="I54" s="3"/>
      <c r="J54" s="3"/>
    </row>
    <row r="55" spans="1:10" ht="12.75">
      <c r="A55" s="237"/>
      <c r="B55" s="213"/>
      <c r="C55" s="210"/>
      <c r="D55" s="208"/>
      <c r="E55" s="238"/>
      <c r="F55" s="239"/>
      <c r="G55" s="210"/>
      <c r="H55" s="3"/>
      <c r="I55" s="3"/>
      <c r="J55" s="3"/>
    </row>
    <row r="56" spans="1:10" ht="12.75">
      <c r="A56" s="237"/>
      <c r="B56" s="212"/>
      <c r="C56" s="210"/>
      <c r="D56" s="208"/>
      <c r="E56" s="238"/>
      <c r="F56" s="239"/>
      <c r="G56" s="210"/>
      <c r="H56" s="3"/>
      <c r="I56" s="3"/>
      <c r="J56" s="3"/>
    </row>
    <row r="57" spans="1:10" ht="12.75">
      <c r="A57" s="237"/>
      <c r="B57" s="213"/>
      <c r="C57" s="210"/>
      <c r="D57" s="208"/>
      <c r="E57" s="238"/>
      <c r="F57" s="239"/>
      <c r="G57" s="210"/>
      <c r="H57" s="3"/>
      <c r="I57" s="3"/>
      <c r="J57" s="3"/>
    </row>
    <row r="58" spans="1:10" ht="12.75">
      <c r="A58" s="237"/>
      <c r="B58" s="212"/>
      <c r="C58" s="210"/>
      <c r="D58" s="208"/>
      <c r="E58" s="238"/>
      <c r="F58" s="239"/>
      <c r="G58" s="210"/>
      <c r="H58" s="3"/>
      <c r="I58" s="3"/>
      <c r="J58" s="3"/>
    </row>
    <row r="59" spans="1:10" ht="12.75">
      <c r="A59" s="237"/>
      <c r="B59" s="213"/>
      <c r="C59" s="210"/>
      <c r="D59" s="208"/>
      <c r="E59" s="238"/>
      <c r="F59" s="239"/>
      <c r="G59" s="210"/>
      <c r="H59" s="3"/>
      <c r="I59" s="3"/>
      <c r="J59" s="3"/>
    </row>
    <row r="60" spans="1:10" ht="12.75">
      <c r="A60" s="237"/>
      <c r="B60" s="212"/>
      <c r="C60" s="210"/>
      <c r="D60" s="208"/>
      <c r="E60" s="238"/>
      <c r="F60" s="239"/>
      <c r="G60" s="210"/>
      <c r="H60" s="3"/>
      <c r="I60" s="3"/>
      <c r="J60" s="3"/>
    </row>
    <row r="61" spans="1:10" ht="12.75">
      <c r="A61" s="237"/>
      <c r="B61" s="213"/>
      <c r="C61" s="210"/>
      <c r="D61" s="208"/>
      <c r="E61" s="238"/>
      <c r="F61" s="239"/>
      <c r="G61" s="210"/>
      <c r="H61" s="3"/>
      <c r="I61" s="3"/>
      <c r="J61" s="3"/>
    </row>
    <row r="62" spans="1:10" ht="12.75">
      <c r="A62" s="51"/>
      <c r="B62" s="31"/>
      <c r="C62" s="21"/>
      <c r="D62" s="22"/>
      <c r="E62" s="24"/>
      <c r="F62" s="52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9">
    <mergeCell ref="H16:H17"/>
    <mergeCell ref="H18:H19"/>
    <mergeCell ref="H20:H21"/>
    <mergeCell ref="G20:G21"/>
    <mergeCell ref="A18:A19"/>
    <mergeCell ref="B18:B19"/>
    <mergeCell ref="E20:E21"/>
    <mergeCell ref="H4:H5"/>
    <mergeCell ref="H6:H7"/>
    <mergeCell ref="H8:H9"/>
    <mergeCell ref="H10:H11"/>
    <mergeCell ref="H12:H13"/>
    <mergeCell ref="H14:H15"/>
    <mergeCell ref="A20:A21"/>
    <mergeCell ref="B20:B21"/>
    <mergeCell ref="C20:C21"/>
    <mergeCell ref="D20:D21"/>
    <mergeCell ref="E16:E17"/>
    <mergeCell ref="F20:F21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E8:E9"/>
    <mergeCell ref="C8:C9"/>
    <mergeCell ref="A10:A11"/>
    <mergeCell ref="B10:B11"/>
    <mergeCell ref="C10:C11"/>
    <mergeCell ref="D14:D15"/>
    <mergeCell ref="E14:E15"/>
    <mergeCell ref="A14:A15"/>
    <mergeCell ref="B14:B1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G54:G55"/>
    <mergeCell ref="G56:G57"/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25">
      <selection activeCell="I39" sqref="A27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55 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18" t="s">
        <v>32</v>
      </c>
      <c r="B5" s="218" t="s">
        <v>5</v>
      </c>
      <c r="C5" s="278" t="s">
        <v>2</v>
      </c>
      <c r="D5" s="218" t="s">
        <v>24</v>
      </c>
      <c r="E5" s="218" t="s">
        <v>25</v>
      </c>
      <c r="F5" s="218" t="s">
        <v>26</v>
      </c>
      <c r="G5" s="218" t="s">
        <v>27</v>
      </c>
      <c r="H5" s="218" t="s">
        <v>28</v>
      </c>
      <c r="I5" s="218" t="s">
        <v>29</v>
      </c>
    </row>
    <row r="6" spans="1:9" ht="12.75">
      <c r="A6" s="258"/>
      <c r="B6" s="258"/>
      <c r="C6" s="258"/>
      <c r="D6" s="258"/>
      <c r="E6" s="258"/>
      <c r="F6" s="258"/>
      <c r="G6" s="258"/>
      <c r="H6" s="258"/>
      <c r="I6" s="258"/>
    </row>
    <row r="7" spans="1:9" ht="12.75">
      <c r="A7" s="279"/>
      <c r="B7" s="280">
        <v>2</v>
      </c>
      <c r="C7" s="281" t="str">
        <f>VLOOKUP(B7,'пр.взв'!B1:E90,2,FALSE)</f>
        <v>НЕСТЕРЕНКО Филипп Валерьевич</v>
      </c>
      <c r="D7" s="281" t="str">
        <f>VLOOKUP(C7,'пр.взв'!C1:F90,2,FALSE)</f>
        <v>21.10.1997, 1р.</v>
      </c>
      <c r="E7" s="281" t="str">
        <f>VLOOKUP(D7,'пр.взв'!D1:G90,2,FALSE)</f>
        <v>УФО, ХМАО, г.Радужный</v>
      </c>
      <c r="F7" s="282"/>
      <c r="G7" s="283"/>
      <c r="H7" s="233"/>
      <c r="I7" s="218"/>
    </row>
    <row r="8" spans="1:9" ht="12.75">
      <c r="A8" s="279"/>
      <c r="B8" s="218"/>
      <c r="C8" s="281"/>
      <c r="D8" s="281"/>
      <c r="E8" s="281"/>
      <c r="F8" s="282"/>
      <c r="G8" s="282"/>
      <c r="H8" s="233"/>
      <c r="I8" s="218"/>
    </row>
    <row r="9" spans="1:9" ht="12.75">
      <c r="A9" s="284"/>
      <c r="B9" s="280">
        <v>7</v>
      </c>
      <c r="C9" s="281" t="str">
        <f>VLOOKUP(B9,'пр.взв'!B1:E90,2,FALSE)</f>
        <v>ФОГОЛЕВ Александр Андреевич</v>
      </c>
      <c r="D9" s="281" t="str">
        <f>VLOOKUP(C9,'пр.взв'!C1:F90,2,FALSE)</f>
        <v>08.05.1997, 1р</v>
      </c>
      <c r="E9" s="281" t="str">
        <f>VLOOKUP(D9,'пр.взв'!D1:G90,2,FALSE)</f>
        <v>ПФО, Нижегородская обл., Н. Новгород, Пр</v>
      </c>
      <c r="F9" s="282"/>
      <c r="G9" s="282"/>
      <c r="H9" s="218"/>
      <c r="I9" s="218"/>
    </row>
    <row r="10" spans="1:9" ht="12.75">
      <c r="A10" s="284"/>
      <c r="B10" s="218"/>
      <c r="C10" s="281"/>
      <c r="D10" s="281"/>
      <c r="E10" s="281"/>
      <c r="F10" s="282"/>
      <c r="G10" s="282"/>
      <c r="H10" s="218"/>
      <c r="I10" s="218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55  кг.</v>
      </c>
    </row>
    <row r="17" spans="1:9" ht="12.75">
      <c r="A17" s="218" t="s">
        <v>32</v>
      </c>
      <c r="B17" s="218" t="s">
        <v>5</v>
      </c>
      <c r="C17" s="278" t="s">
        <v>2</v>
      </c>
      <c r="D17" s="218" t="s">
        <v>24</v>
      </c>
      <c r="E17" s="218" t="s">
        <v>25</v>
      </c>
      <c r="F17" s="218" t="s">
        <v>26</v>
      </c>
      <c r="G17" s="218" t="s">
        <v>27</v>
      </c>
      <c r="H17" s="218" t="s">
        <v>28</v>
      </c>
      <c r="I17" s="218" t="s">
        <v>29</v>
      </c>
    </row>
    <row r="18" spans="1:9" ht="12.75">
      <c r="A18" s="258"/>
      <c r="B18" s="258"/>
      <c r="C18" s="258"/>
      <c r="D18" s="258"/>
      <c r="E18" s="258"/>
      <c r="F18" s="258"/>
      <c r="G18" s="258"/>
      <c r="H18" s="258"/>
      <c r="I18" s="258"/>
    </row>
    <row r="19" spans="1:9" ht="12.75">
      <c r="A19" s="279"/>
      <c r="B19" s="280">
        <v>8</v>
      </c>
      <c r="C19" s="281" t="str">
        <f>VLOOKUP(B19,'пр.взв'!B1:E90,2,FALSE)</f>
        <v>АЧМИЗОВ Азамат Русланович</v>
      </c>
      <c r="D19" s="281" t="str">
        <f>VLOOKUP(C19,'пр.взв'!C1:F90,2,FALSE)</f>
        <v>25.02.1997, 2р</v>
      </c>
      <c r="E19" s="281" t="str">
        <f>VLOOKUP(D19,'пр.взв'!D1:G90,2,FALSE)</f>
        <v>ЮФО, Краснодарский, Туапсинский, ОФСК</v>
      </c>
      <c r="F19" s="282"/>
      <c r="G19" s="283"/>
      <c r="H19" s="233"/>
      <c r="I19" s="218"/>
    </row>
    <row r="20" spans="1:9" ht="12.75">
      <c r="A20" s="279"/>
      <c r="B20" s="218"/>
      <c r="C20" s="281"/>
      <c r="D20" s="281"/>
      <c r="E20" s="281"/>
      <c r="F20" s="282"/>
      <c r="G20" s="282"/>
      <c r="H20" s="233"/>
      <c r="I20" s="218"/>
    </row>
    <row r="21" spans="1:9" ht="12.75">
      <c r="A21" s="284"/>
      <c r="B21" s="280">
        <v>1</v>
      </c>
      <c r="C21" s="281" t="str">
        <f>VLOOKUP(B21,'пр.взв'!B1:E92,2,FALSE)</f>
        <v>ДАЙНЕКО Евгений Станиславович</v>
      </c>
      <c r="D21" s="281" t="str">
        <f>VLOOKUP(C21,'пр.взв'!C1:F92,2,FALSE)</f>
        <v>09.09.1997, 1р</v>
      </c>
      <c r="E21" s="281" t="str">
        <f>VLOOKUP(D21,'пр.взв'!D1:G92,2,FALSE)</f>
        <v>СЗФО, Архангельская, МО</v>
      </c>
      <c r="F21" s="282"/>
      <c r="G21" s="282"/>
      <c r="H21" s="218"/>
      <c r="I21" s="218"/>
    </row>
    <row r="22" spans="1:9" ht="12.75">
      <c r="A22" s="284"/>
      <c r="B22" s="218"/>
      <c r="C22" s="281"/>
      <c r="D22" s="281"/>
      <c r="E22" s="281"/>
      <c r="F22" s="282"/>
      <c r="G22" s="282"/>
      <c r="H22" s="218"/>
      <c r="I22" s="218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55  кг.</v>
      </c>
    </row>
    <row r="30" spans="1:9" ht="12.75">
      <c r="A30" s="218" t="s">
        <v>32</v>
      </c>
      <c r="B30" s="218" t="s">
        <v>5</v>
      </c>
      <c r="C30" s="278" t="s">
        <v>2</v>
      </c>
      <c r="D30" s="218" t="s">
        <v>24</v>
      </c>
      <c r="E30" s="218" t="s">
        <v>25</v>
      </c>
      <c r="F30" s="218" t="s">
        <v>26</v>
      </c>
      <c r="G30" s="218" t="s">
        <v>27</v>
      </c>
      <c r="H30" s="218" t="s">
        <v>28</v>
      </c>
      <c r="I30" s="218" t="s">
        <v>29</v>
      </c>
    </row>
    <row r="31" spans="1:9" ht="12.75">
      <c r="A31" s="258"/>
      <c r="B31" s="258"/>
      <c r="C31" s="258"/>
      <c r="D31" s="258"/>
      <c r="E31" s="258"/>
      <c r="F31" s="258"/>
      <c r="G31" s="258"/>
      <c r="H31" s="258"/>
      <c r="I31" s="258"/>
    </row>
    <row r="32" spans="1:9" ht="12.75">
      <c r="A32" s="279"/>
      <c r="B32" s="218">
        <v>7</v>
      </c>
      <c r="C32" s="285" t="str">
        <f>VLOOKUP(B32,'пр.взв'!B1:D90,2,FALSE)</f>
        <v>ФОГОЛЕВ Александр Андреевич</v>
      </c>
      <c r="D32" s="285" t="str">
        <f>VLOOKUP(C32,'пр.взв'!C1:E130,2,FALSE)</f>
        <v>08.05.1997, 1р</v>
      </c>
      <c r="E32" s="285" t="str">
        <f>VLOOKUP(D32,'пр.взв'!D1:F130,2,FALSE)</f>
        <v>ПФО, Нижегородская обл., Н. Новгород, Пр</v>
      </c>
      <c r="F32" s="282"/>
      <c r="G32" s="283"/>
      <c r="H32" s="233"/>
      <c r="I32" s="218"/>
    </row>
    <row r="33" spans="1:9" ht="12.75">
      <c r="A33" s="279"/>
      <c r="B33" s="218"/>
      <c r="C33" s="285"/>
      <c r="D33" s="285"/>
      <c r="E33" s="285"/>
      <c r="F33" s="282"/>
      <c r="G33" s="282"/>
      <c r="H33" s="233"/>
      <c r="I33" s="218"/>
    </row>
    <row r="34" spans="1:9" ht="12.75">
      <c r="A34" s="284"/>
      <c r="B34" s="218">
        <v>8</v>
      </c>
      <c r="C34" s="285" t="str">
        <f>VLOOKUP(B34,'пр.взв'!B1:D92,2,FALSE)</f>
        <v>АЧМИЗОВ Азамат Русланович</v>
      </c>
      <c r="D34" s="285" t="str">
        <f>VLOOKUP(C34,'пр.взв'!C1:E132,2,FALSE)</f>
        <v>25.02.1997, 2р</v>
      </c>
      <c r="E34" s="285" t="str">
        <f>VLOOKUP(D34,'пр.взв'!D1:F132,2,FALSE)</f>
        <v>ЮФО, Краснодарский, Туапсинский, ОФСК</v>
      </c>
      <c r="F34" s="282"/>
      <c r="G34" s="282"/>
      <c r="H34" s="218"/>
      <c r="I34" s="218"/>
    </row>
    <row r="35" spans="1:9" ht="12.75">
      <c r="A35" s="284"/>
      <c r="B35" s="218"/>
      <c r="C35" s="285"/>
      <c r="D35" s="285"/>
      <c r="E35" s="285"/>
      <c r="F35" s="282"/>
      <c r="G35" s="282"/>
      <c r="H35" s="218"/>
      <c r="I35" s="218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1"/>
    <mergeCell ref="B30:B31"/>
    <mergeCell ref="C30:C31"/>
    <mergeCell ref="D30:D31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9:E10"/>
    <mergeCell ref="F9:F10"/>
    <mergeCell ref="G9:G10"/>
    <mergeCell ref="H9:H10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2013-07-26T12:19:33Z</cp:lastPrinted>
  <dcterms:created xsi:type="dcterms:W3CDTF">1996-10-08T23:32:33Z</dcterms:created>
  <dcterms:modified xsi:type="dcterms:W3CDTF">2013-07-26T14:43:25Z</dcterms:modified>
  <cp:category/>
  <cp:version/>
  <cp:contentType/>
  <cp:contentStatus/>
</cp:coreProperties>
</file>